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Cost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29334A"/>
      <sz val="18"/>
    </font>
    <font>
      <i val="1"/>
      <color rgb="0072737A"/>
      <sz val="10"/>
    </font>
    <font>
      <b val="1"/>
      <color rgb="0029334A"/>
      <sz val="13"/>
    </font>
    <font>
      <b val="1"/>
      <color rgb="008B6529"/>
    </font>
    <font>
      <b val="1"/>
      <color rgb="00FFFFFF"/>
    </font>
    <font>
      <i val="1"/>
      <color rgb="008A8D96"/>
    </font>
    <font>
      <b val="1"/>
      <color rgb="0029334A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29334A"/>
      </patternFill>
    </fill>
    <fill>
      <patternFill patternType="solid">
        <fgColor rgb="00FFF1D6"/>
      </patternFill>
    </fill>
  </fills>
  <borders count="2">
    <border>
      <left/>
      <right/>
      <top/>
      <bottom/>
      <diagonal/>
    </border>
    <border>
      <left style="thin">
        <color rgb="00E6E2DA"/>
      </left>
      <right style="thin">
        <color rgb="00E6E2DA"/>
      </right>
      <top style="thin">
        <color rgb="00E6E2DA"/>
      </top>
      <bottom style="thin">
        <color rgb="00E6E2D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4" fontId="6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4" fontId="6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164" fontId="0" fillId="3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0" fillId="0" borderId="1" applyAlignment="1" pivotButton="0" quotePrefix="0" xfId="0">
      <alignment vertical="top" wrapText="1"/>
    </xf>
    <xf numFmtId="4" fontId="8" fillId="0" borderId="0" pivotButton="0" quotePrefix="0" xfId="0"/>
    <xf numFmtId="0" fontId="3" fillId="0" borderId="0" pivotButton="0" quotePrefix="0" xfId="0"/>
    <xf numFmtId="1" fontId="0" fillId="0" borderId="1" pivotButton="0" quotePrefix="0" xfId="0"/>
    <xf numFmtId="0" fontId="8" fillId="0" borderId="1" pivotButton="0" quotePrefix="0" xfId="0"/>
    <xf numFmtId="4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PropHours Airbnb startup cost tracker</t>
        </is>
      </c>
    </row>
    <row r="2">
      <c r="B2" s="2" t="inlineStr">
        <is>
          <t>Sort every cost of getting a short-term rental guest-ready into its likely tax treatment.</t>
        </is>
      </c>
    </row>
    <row r="3">
      <c r="B3" s="3" t="inlineStr"/>
    </row>
    <row r="4">
      <c r="B4" s="4" t="inlineStr">
        <is>
          <t>How to use it</t>
        </is>
      </c>
    </row>
    <row r="5">
      <c r="B5" s="3" t="inlineStr">
        <is>
          <t>1. On the Summary tab, enter the date your rental was placed in service: the day it was ready and available for rent (listing live and bookable).</t>
        </is>
      </c>
    </row>
    <row r="6">
      <c r="B6" s="3" t="inlineStr">
        <is>
          <t>2. On the Costs tab, add one row per purchase or invoice with its date, amount and category. The tax treatment fills in automatically.</t>
        </is>
      </c>
    </row>
    <row r="7">
      <c r="B7" s="3" t="inlineStr">
        <is>
          <t>3. Keep a receipt or invoice for every row. For small items, the de minimis safe harbor is applied per invoice or per item.</t>
        </is>
      </c>
    </row>
    <row r="8">
      <c r="B8" s="3" t="inlineStr">
        <is>
          <t>4. The Summary totals each treatment and estimates the start-up cost deduction for the year the rental began.</t>
        </is>
      </c>
    </row>
    <row r="9">
      <c r="B9" s="3" t="inlineStr"/>
    </row>
    <row r="10">
      <c r="B10" s="4" t="inlineStr">
        <is>
          <t>Good to know</t>
        </is>
      </c>
    </row>
    <row r="11">
      <c r="B11" s="3" t="inlineStr">
        <is>
          <t>- Treatments are general starting points, not tax advice. Your CPA decides the final treatment; some categories depend on your facts.</t>
        </is>
      </c>
    </row>
    <row r="12">
      <c r="B12" s="3" t="inlineStr">
        <is>
          <t>- The start-up cost rules apply when the rental is an active trade or business. Many short-term rentals with substantial services are; ask your CPA about yours.</t>
        </is>
      </c>
    </row>
    <row r="13">
      <c r="B13" s="3" t="inlineStr">
        <is>
          <t>- Bonus depreciation of 100% applies to eligible property acquired and placed in service after January 19, 2025. Your state may not follow the federal rules.</t>
        </is>
      </c>
    </row>
    <row r="14">
      <c r="B14" s="3" t="inlineStr">
        <is>
          <t>- The de minimis safe harbor requires an election statement attached to your return each year you use it.</t>
        </is>
      </c>
    </row>
    <row r="15">
      <c r="B15" s="3" t="inlineStr"/>
    </row>
    <row r="16">
      <c r="B16" s="5" t="inlineStr">
        <is>
          <t>Once you're open, log your hours too: https://prophours.app/blog/material-participation-log-template</t>
        </is>
      </c>
    </row>
    <row r="17">
      <c r="B17" s="2" t="inlineStr">
        <is>
          <t>General information only,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Furniture or appliance over $2,500</t>
        </is>
      </c>
      <c r="B1" t="inlineStr">
        <is>
          <t>Depreciate over 5 years; bonus depreciation may apply</t>
        </is>
      </c>
    </row>
    <row r="2">
      <c r="A2" t="inlineStr">
        <is>
          <t>Item or invoice of $2,500 or less</t>
        </is>
      </c>
      <c r="B2" t="inlineStr">
        <is>
          <t>Expense under the de minimis safe harbor (if elected)</t>
        </is>
      </c>
    </row>
    <row r="3">
      <c r="A3" t="inlineStr">
        <is>
          <t>Renovation or improvement before launch</t>
        </is>
      </c>
      <c r="B3" t="inlineStr">
        <is>
          <t>Capitalize: add to the property's basis</t>
        </is>
      </c>
    </row>
    <row r="4">
      <c r="A4" t="inlineStr">
        <is>
          <t>Closing cost to buy the property</t>
        </is>
      </c>
      <c r="B4" t="inlineStr">
        <is>
          <t>Capitalize: add to the property's basis</t>
        </is>
      </c>
    </row>
    <row r="5">
      <c r="A5" t="inlineStr">
        <is>
          <t>Start-up cost (research, pre-launch marketing, setup)</t>
        </is>
      </c>
      <c r="B5" t="inlineStr">
        <is>
          <t>Start-up cost: up to $5,000 first year, rest over 180 months</t>
        </is>
      </c>
    </row>
    <row r="6">
      <c r="A6" t="inlineStr">
        <is>
          <t>Operating expense after launch</t>
        </is>
      </c>
      <c r="B6" t="inlineStr">
        <is>
          <t>Deduct as a rental expense</t>
        </is>
      </c>
    </row>
    <row r="7">
      <c r="A7" t="inlineStr">
        <is>
          <t>Interest, property tax or utilities before launch</t>
        </is>
      </c>
      <c r="B7" t="inlineStr">
        <is>
          <t>Ask your CPA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12" customWidth="1" min="4" max="4"/>
    <col width="40" customWidth="1" min="5" max="5"/>
    <col width="44" customWidth="1" min="6" max="6"/>
    <col width="16" customWidth="1" min="7" max="7"/>
    <col width="32" customWidth="1" min="8" max="8"/>
  </cols>
  <sheetData>
    <row r="1" ht="30" customHeight="1">
      <c r="A1" s="6" t="inlineStr">
        <is>
          <t>Date</t>
        </is>
      </c>
      <c r="B1" s="6" t="inlineStr">
        <is>
          <t>Item</t>
        </is>
      </c>
      <c r="C1" s="6" t="inlineStr">
        <is>
          <t>Vendor</t>
        </is>
      </c>
      <c r="D1" s="6" t="inlineStr">
        <is>
          <t>Amount ($)</t>
        </is>
      </c>
      <c r="E1" s="6" t="inlineStr">
        <is>
          <t>Category</t>
        </is>
      </c>
      <c r="F1" s="6" t="inlineStr">
        <is>
          <t>Likely tax treatment</t>
        </is>
      </c>
      <c r="G1" s="6" t="inlineStr">
        <is>
          <t>Before or after launch</t>
        </is>
      </c>
      <c r="H1" s="6" t="inlineStr">
        <is>
          <t>Receipt / notes</t>
        </is>
      </c>
    </row>
    <row r="2">
      <c r="A2" s="7" t="n">
        <v>46095</v>
      </c>
      <c r="B2" s="8" t="inlineStr">
        <is>
          <t>Closing costs (title, recording, legal)</t>
        </is>
      </c>
      <c r="C2" s="9" t="inlineStr">
        <is>
          <t>Title company</t>
        </is>
      </c>
      <c r="D2" s="10" t="n">
        <v>6200</v>
      </c>
      <c r="E2" s="9" t="inlineStr">
        <is>
          <t>Closing cost to buy the property</t>
        </is>
      </c>
      <c r="F2" s="3">
        <f>IF(E2="","",IFERROR(VLOOKUP(E2,Lists!$A$1:$B$7,2,FALSE),""))</f>
        <v/>
      </c>
      <c r="G2">
        <f>IF(OR(A2="",Summary!$B$4=""),"",IF(A2&lt;Summary!$B$4,"Before launch","After launch"))</f>
        <v/>
      </c>
      <c r="H2" s="8" t="inlineStr">
        <is>
          <t>Example row - delete</t>
        </is>
      </c>
    </row>
    <row r="3">
      <c r="A3" s="7" t="n">
        <v>46114</v>
      </c>
      <c r="B3" s="8" t="inlineStr">
        <is>
          <t>Bathroom refresh and new flooring</t>
        </is>
      </c>
      <c r="C3" s="9" t="inlineStr">
        <is>
          <t>Contractor</t>
        </is>
      </c>
      <c r="D3" s="10" t="n">
        <v>14000</v>
      </c>
      <c r="E3" s="9" t="inlineStr">
        <is>
          <t>Renovation or improvement before launch</t>
        </is>
      </c>
      <c r="F3" s="3">
        <f>IF(E3="","",IFERROR(VLOOKUP(E3,Lists!$A$1:$B$7,2,FALSE),""))</f>
        <v/>
      </c>
      <c r="G3">
        <f>IF(OR(A3="",Summary!$B$4=""),"",IF(A3&lt;Summary!$B$4,"Before launch","After launch"))</f>
        <v/>
      </c>
      <c r="H3" s="8" t="inlineStr">
        <is>
          <t>Example row - delete</t>
        </is>
      </c>
    </row>
    <row r="4">
      <c r="A4" s="7" t="n">
        <v>46132</v>
      </c>
      <c r="B4" s="8" t="inlineStr">
        <is>
          <t>Sectional sofa</t>
        </is>
      </c>
      <c r="C4" s="9" t="inlineStr">
        <is>
          <t>Furniture store</t>
        </is>
      </c>
      <c r="D4" s="10" t="n">
        <v>3200</v>
      </c>
      <c r="E4" s="9" t="inlineStr">
        <is>
          <t>Furniture or appliance over $2,500</t>
        </is>
      </c>
      <c r="F4" s="3">
        <f>IF(E4="","",IFERROR(VLOOKUP(E4,Lists!$A$1:$B$7,2,FALSE),""))</f>
        <v/>
      </c>
      <c r="G4">
        <f>IF(OR(A4="",Summary!$B$4=""),"",IF(A4&lt;Summary!$B$4,"Before launch","After launch"))</f>
        <v/>
      </c>
      <c r="H4" s="8" t="inlineStr">
        <is>
          <t>Example row - delete</t>
        </is>
      </c>
    </row>
    <row r="5">
      <c r="A5" s="7" t="n">
        <v>46134</v>
      </c>
      <c r="B5" s="8" t="inlineStr">
        <is>
          <t>Linens, kitchenware and decor</t>
        </is>
      </c>
      <c r="C5" s="9" t="inlineStr">
        <is>
          <t>Home goods store</t>
        </is>
      </c>
      <c r="D5" s="10" t="n">
        <v>1850</v>
      </c>
      <c r="E5" s="9" t="inlineStr">
        <is>
          <t>Item or invoice of $2,500 or less</t>
        </is>
      </c>
      <c r="F5" s="3">
        <f>IF(E5="","",IFERROR(VLOOKUP(E5,Lists!$A$1:$B$7,2,FALSE),""))</f>
        <v/>
      </c>
      <c r="G5">
        <f>IF(OR(A5="",Summary!$B$4=""),"",IF(A5&lt;Summary!$B$4,"Before launch","After launch"))</f>
        <v/>
      </c>
      <c r="H5" s="8" t="inlineStr">
        <is>
          <t>Example row - delete</t>
        </is>
      </c>
    </row>
    <row r="6">
      <c r="A6" s="7" t="n">
        <v>46160</v>
      </c>
      <c r="B6" s="8" t="inlineStr">
        <is>
          <t>Listing photos</t>
        </is>
      </c>
      <c r="C6" s="9" t="inlineStr">
        <is>
          <t>Photographer</t>
        </is>
      </c>
      <c r="D6" s="10" t="n">
        <v>450</v>
      </c>
      <c r="E6" s="9" t="inlineStr">
        <is>
          <t>Start-up cost (research, pre-launch marketing, setup)</t>
        </is>
      </c>
      <c r="F6" s="3">
        <f>IF(E6="","",IFERROR(VLOOKUP(E6,Lists!$A$1:$B$7,2,FALSE),""))</f>
        <v/>
      </c>
      <c r="G6">
        <f>IF(OR(A6="",Summary!$B$4=""),"",IF(A6&lt;Summary!$B$4,"Before launch","After launch"))</f>
        <v/>
      </c>
      <c r="H6" s="8" t="inlineStr">
        <is>
          <t>Example row - delete</t>
        </is>
      </c>
    </row>
    <row r="7">
      <c r="A7" s="7" t="n">
        <v>46193</v>
      </c>
      <c r="B7" s="8" t="inlineStr">
        <is>
          <t>Turnover cleaning</t>
        </is>
      </c>
      <c r="C7" s="9" t="inlineStr">
        <is>
          <t>Cleaner</t>
        </is>
      </c>
      <c r="D7" s="10" t="n">
        <v>120</v>
      </c>
      <c r="E7" s="9" t="inlineStr">
        <is>
          <t>Operating expense after launch</t>
        </is>
      </c>
      <c r="F7" s="3">
        <f>IF(E7="","",IFERROR(VLOOKUP(E7,Lists!$A$1:$B$7,2,FALSE),""))</f>
        <v/>
      </c>
      <c r="G7">
        <f>IF(OR(A7="",Summary!$B$4=""),"",IF(A7&lt;Summary!$B$4,"Before launch","After launch"))</f>
        <v/>
      </c>
      <c r="H7" s="8" t="inlineStr">
        <is>
          <t>Example row - delete</t>
        </is>
      </c>
    </row>
    <row r="8">
      <c r="A8" s="11" t="n"/>
      <c r="B8" s="3" t="n"/>
      <c r="D8" s="12" t="n"/>
      <c r="F8" s="3">
        <f>IF(E8="","",IFERROR(VLOOKUP(E8,Lists!$A$1:$B$7,2,FALSE),""))</f>
        <v/>
      </c>
      <c r="G8">
        <f>IF(OR(A8="",Summary!$B$4=""),"",IF(A8&lt;Summary!$B$4,"Before launch","After launch"))</f>
        <v/>
      </c>
      <c r="H8" s="3" t="n"/>
    </row>
    <row r="9">
      <c r="A9" s="11" t="n"/>
      <c r="B9" s="3" t="n"/>
      <c r="D9" s="12" t="n"/>
      <c r="F9" s="3">
        <f>IF(E9="","",IFERROR(VLOOKUP(E9,Lists!$A$1:$B$7,2,FALSE),""))</f>
        <v/>
      </c>
      <c r="G9">
        <f>IF(OR(A9="",Summary!$B$4=""),"",IF(A9&lt;Summary!$B$4,"Before launch","After launch"))</f>
        <v/>
      </c>
      <c r="H9" s="3" t="n"/>
    </row>
    <row r="10">
      <c r="A10" s="11" t="n"/>
      <c r="B10" s="3" t="n"/>
      <c r="D10" s="12" t="n"/>
      <c r="F10" s="3">
        <f>IF(E10="","",IFERROR(VLOOKUP(E10,Lists!$A$1:$B$7,2,FALSE),""))</f>
        <v/>
      </c>
      <c r="G10">
        <f>IF(OR(A10="",Summary!$B$4=""),"",IF(A10&lt;Summary!$B$4,"Before launch","After launch"))</f>
        <v/>
      </c>
      <c r="H10" s="3" t="n"/>
    </row>
    <row r="11">
      <c r="A11" s="11" t="n"/>
      <c r="B11" s="3" t="n"/>
      <c r="D11" s="12" t="n"/>
      <c r="F11" s="3">
        <f>IF(E11="","",IFERROR(VLOOKUP(E11,Lists!$A$1:$B$7,2,FALSE),""))</f>
        <v/>
      </c>
      <c r="G11">
        <f>IF(OR(A11="",Summary!$B$4=""),"",IF(A11&lt;Summary!$B$4,"Before launch","After launch"))</f>
        <v/>
      </c>
      <c r="H11" s="3" t="n"/>
    </row>
    <row r="12">
      <c r="A12" s="11" t="n"/>
      <c r="B12" s="3" t="n"/>
      <c r="D12" s="12" t="n"/>
      <c r="F12" s="3">
        <f>IF(E12="","",IFERROR(VLOOKUP(E12,Lists!$A$1:$B$7,2,FALSE),""))</f>
        <v/>
      </c>
      <c r="G12">
        <f>IF(OR(A12="",Summary!$B$4=""),"",IF(A12&lt;Summary!$B$4,"Before launch","After launch"))</f>
        <v/>
      </c>
      <c r="H12" s="3" t="n"/>
    </row>
    <row r="13">
      <c r="A13" s="11" t="n"/>
      <c r="B13" s="3" t="n"/>
      <c r="D13" s="12" t="n"/>
      <c r="F13" s="3">
        <f>IF(E13="","",IFERROR(VLOOKUP(E13,Lists!$A$1:$B$7,2,FALSE),""))</f>
        <v/>
      </c>
      <c r="G13">
        <f>IF(OR(A13="",Summary!$B$4=""),"",IF(A13&lt;Summary!$B$4,"Before launch","After launch"))</f>
        <v/>
      </c>
      <c r="H13" s="3" t="n"/>
    </row>
    <row r="14">
      <c r="A14" s="11" t="n"/>
      <c r="B14" s="3" t="n"/>
      <c r="D14" s="12" t="n"/>
      <c r="F14" s="3">
        <f>IF(E14="","",IFERROR(VLOOKUP(E14,Lists!$A$1:$B$7,2,FALSE),""))</f>
        <v/>
      </c>
      <c r="G14">
        <f>IF(OR(A14="",Summary!$B$4=""),"",IF(A14&lt;Summary!$B$4,"Before launch","After launch"))</f>
        <v/>
      </c>
      <c r="H14" s="3" t="n"/>
    </row>
    <row r="15">
      <c r="A15" s="11" t="n"/>
      <c r="B15" s="3" t="n"/>
      <c r="D15" s="12" t="n"/>
      <c r="F15" s="3">
        <f>IF(E15="","",IFERROR(VLOOKUP(E15,Lists!$A$1:$B$7,2,FALSE),""))</f>
        <v/>
      </c>
      <c r="G15">
        <f>IF(OR(A15="",Summary!$B$4=""),"",IF(A15&lt;Summary!$B$4,"Before launch","After launch"))</f>
        <v/>
      </c>
      <c r="H15" s="3" t="n"/>
    </row>
    <row r="16">
      <c r="A16" s="11" t="n"/>
      <c r="B16" s="3" t="n"/>
      <c r="D16" s="12" t="n"/>
      <c r="F16" s="3">
        <f>IF(E16="","",IFERROR(VLOOKUP(E16,Lists!$A$1:$B$7,2,FALSE),""))</f>
        <v/>
      </c>
      <c r="G16">
        <f>IF(OR(A16="",Summary!$B$4=""),"",IF(A16&lt;Summary!$B$4,"Before launch","After launch"))</f>
        <v/>
      </c>
      <c r="H16" s="3" t="n"/>
    </row>
    <row r="17">
      <c r="A17" s="11" t="n"/>
      <c r="B17" s="3" t="n"/>
      <c r="D17" s="12" t="n"/>
      <c r="F17" s="3">
        <f>IF(E17="","",IFERROR(VLOOKUP(E17,Lists!$A$1:$B$7,2,FALSE),""))</f>
        <v/>
      </c>
      <c r="G17">
        <f>IF(OR(A17="",Summary!$B$4=""),"",IF(A17&lt;Summary!$B$4,"Before launch","After launch"))</f>
        <v/>
      </c>
      <c r="H17" s="3" t="n"/>
    </row>
    <row r="18">
      <c r="A18" s="11" t="n"/>
      <c r="B18" s="3" t="n"/>
      <c r="D18" s="12" t="n"/>
      <c r="F18" s="3">
        <f>IF(E18="","",IFERROR(VLOOKUP(E18,Lists!$A$1:$B$7,2,FALSE),""))</f>
        <v/>
      </c>
      <c r="G18">
        <f>IF(OR(A18="",Summary!$B$4=""),"",IF(A18&lt;Summary!$B$4,"Before launch","After launch"))</f>
        <v/>
      </c>
      <c r="H18" s="3" t="n"/>
    </row>
    <row r="19">
      <c r="A19" s="11" t="n"/>
      <c r="B19" s="3" t="n"/>
      <c r="D19" s="12" t="n"/>
      <c r="F19" s="3">
        <f>IF(E19="","",IFERROR(VLOOKUP(E19,Lists!$A$1:$B$7,2,FALSE),""))</f>
        <v/>
      </c>
      <c r="G19">
        <f>IF(OR(A19="",Summary!$B$4=""),"",IF(A19&lt;Summary!$B$4,"Before launch","After launch"))</f>
        <v/>
      </c>
      <c r="H19" s="3" t="n"/>
    </row>
    <row r="20">
      <c r="A20" s="11" t="n"/>
      <c r="B20" s="3" t="n"/>
      <c r="D20" s="12" t="n"/>
      <c r="F20" s="3">
        <f>IF(E20="","",IFERROR(VLOOKUP(E20,Lists!$A$1:$B$7,2,FALSE),""))</f>
        <v/>
      </c>
      <c r="G20">
        <f>IF(OR(A20="",Summary!$B$4=""),"",IF(A20&lt;Summary!$B$4,"Before launch","After launch"))</f>
        <v/>
      </c>
      <c r="H20" s="3" t="n"/>
    </row>
    <row r="21">
      <c r="A21" s="11" t="n"/>
      <c r="B21" s="3" t="n"/>
      <c r="D21" s="12" t="n"/>
      <c r="F21" s="3">
        <f>IF(E21="","",IFERROR(VLOOKUP(E21,Lists!$A$1:$B$7,2,FALSE),""))</f>
        <v/>
      </c>
      <c r="G21">
        <f>IF(OR(A21="",Summary!$B$4=""),"",IF(A21&lt;Summary!$B$4,"Before launch","After launch"))</f>
        <v/>
      </c>
      <c r="H21" s="3" t="n"/>
    </row>
    <row r="22">
      <c r="A22" s="11" t="n"/>
      <c r="B22" s="3" t="n"/>
      <c r="D22" s="12" t="n"/>
      <c r="F22" s="3">
        <f>IF(E22="","",IFERROR(VLOOKUP(E22,Lists!$A$1:$B$7,2,FALSE),""))</f>
        <v/>
      </c>
      <c r="G22">
        <f>IF(OR(A22="",Summary!$B$4=""),"",IF(A22&lt;Summary!$B$4,"Before launch","After launch"))</f>
        <v/>
      </c>
      <c r="H22" s="3" t="n"/>
    </row>
    <row r="23">
      <c r="A23" s="11" t="n"/>
      <c r="B23" s="3" t="n"/>
      <c r="D23" s="12" t="n"/>
      <c r="F23" s="3">
        <f>IF(E23="","",IFERROR(VLOOKUP(E23,Lists!$A$1:$B$7,2,FALSE),""))</f>
        <v/>
      </c>
      <c r="G23">
        <f>IF(OR(A23="",Summary!$B$4=""),"",IF(A23&lt;Summary!$B$4,"Before launch","After launch"))</f>
        <v/>
      </c>
      <c r="H23" s="3" t="n"/>
    </row>
    <row r="24">
      <c r="A24" s="11" t="n"/>
      <c r="B24" s="3" t="n"/>
      <c r="D24" s="12" t="n"/>
      <c r="F24" s="3">
        <f>IF(E24="","",IFERROR(VLOOKUP(E24,Lists!$A$1:$B$7,2,FALSE),""))</f>
        <v/>
      </c>
      <c r="G24">
        <f>IF(OR(A24="",Summary!$B$4=""),"",IF(A24&lt;Summary!$B$4,"Before launch","After launch"))</f>
        <v/>
      </c>
      <c r="H24" s="3" t="n"/>
    </row>
    <row r="25">
      <c r="A25" s="11" t="n"/>
      <c r="B25" s="3" t="n"/>
      <c r="D25" s="12" t="n"/>
      <c r="F25" s="3">
        <f>IF(E25="","",IFERROR(VLOOKUP(E25,Lists!$A$1:$B$7,2,FALSE),""))</f>
        <v/>
      </c>
      <c r="G25">
        <f>IF(OR(A25="",Summary!$B$4=""),"",IF(A25&lt;Summary!$B$4,"Before launch","After launch"))</f>
        <v/>
      </c>
      <c r="H25" s="3" t="n"/>
    </row>
    <row r="26">
      <c r="A26" s="11" t="n"/>
      <c r="B26" s="3" t="n"/>
      <c r="D26" s="12" t="n"/>
      <c r="F26" s="3">
        <f>IF(E26="","",IFERROR(VLOOKUP(E26,Lists!$A$1:$B$7,2,FALSE),""))</f>
        <v/>
      </c>
      <c r="G26">
        <f>IF(OR(A26="",Summary!$B$4=""),"",IF(A26&lt;Summary!$B$4,"Before launch","After launch"))</f>
        <v/>
      </c>
      <c r="H26" s="3" t="n"/>
    </row>
    <row r="27">
      <c r="A27" s="11" t="n"/>
      <c r="B27" s="3" t="n"/>
      <c r="D27" s="12" t="n"/>
      <c r="F27" s="3">
        <f>IF(E27="","",IFERROR(VLOOKUP(E27,Lists!$A$1:$B$7,2,FALSE),""))</f>
        <v/>
      </c>
      <c r="G27">
        <f>IF(OR(A27="",Summary!$B$4=""),"",IF(A27&lt;Summary!$B$4,"Before launch","After launch"))</f>
        <v/>
      </c>
      <c r="H27" s="3" t="n"/>
    </row>
    <row r="28">
      <c r="A28" s="11" t="n"/>
      <c r="B28" s="3" t="n"/>
      <c r="D28" s="12" t="n"/>
      <c r="F28" s="3">
        <f>IF(E28="","",IFERROR(VLOOKUP(E28,Lists!$A$1:$B$7,2,FALSE),""))</f>
        <v/>
      </c>
      <c r="G28">
        <f>IF(OR(A28="",Summary!$B$4=""),"",IF(A28&lt;Summary!$B$4,"Before launch","After launch"))</f>
        <v/>
      </c>
      <c r="H28" s="3" t="n"/>
    </row>
    <row r="29">
      <c r="A29" s="11" t="n"/>
      <c r="B29" s="3" t="n"/>
      <c r="D29" s="12" t="n"/>
      <c r="F29" s="3">
        <f>IF(E29="","",IFERROR(VLOOKUP(E29,Lists!$A$1:$B$7,2,FALSE),""))</f>
        <v/>
      </c>
      <c r="G29">
        <f>IF(OR(A29="",Summary!$B$4=""),"",IF(A29&lt;Summary!$B$4,"Before launch","After launch"))</f>
        <v/>
      </c>
      <c r="H29" s="3" t="n"/>
    </row>
    <row r="30">
      <c r="A30" s="11" t="n"/>
      <c r="B30" s="3" t="n"/>
      <c r="D30" s="12" t="n"/>
      <c r="F30" s="3">
        <f>IF(E30="","",IFERROR(VLOOKUP(E30,Lists!$A$1:$B$7,2,FALSE),""))</f>
        <v/>
      </c>
      <c r="G30">
        <f>IF(OR(A30="",Summary!$B$4=""),"",IF(A30&lt;Summary!$B$4,"Before launch","After launch"))</f>
        <v/>
      </c>
      <c r="H30" s="3" t="n"/>
    </row>
    <row r="31">
      <c r="A31" s="11" t="n"/>
      <c r="B31" s="3" t="n"/>
      <c r="D31" s="12" t="n"/>
      <c r="F31" s="3">
        <f>IF(E31="","",IFERROR(VLOOKUP(E31,Lists!$A$1:$B$7,2,FALSE),""))</f>
        <v/>
      </c>
      <c r="G31">
        <f>IF(OR(A31="",Summary!$B$4=""),"",IF(A31&lt;Summary!$B$4,"Before launch","After launch"))</f>
        <v/>
      </c>
      <c r="H31" s="3" t="n"/>
    </row>
    <row r="32">
      <c r="A32" s="11" t="n"/>
      <c r="B32" s="3" t="n"/>
      <c r="D32" s="12" t="n"/>
      <c r="F32" s="3">
        <f>IF(E32="","",IFERROR(VLOOKUP(E32,Lists!$A$1:$B$7,2,FALSE),""))</f>
        <v/>
      </c>
      <c r="G32">
        <f>IF(OR(A32="",Summary!$B$4=""),"",IF(A32&lt;Summary!$B$4,"Before launch","After launch"))</f>
        <v/>
      </c>
      <c r="H32" s="3" t="n"/>
    </row>
    <row r="33">
      <c r="A33" s="11" t="n"/>
      <c r="B33" s="3" t="n"/>
      <c r="D33" s="12" t="n"/>
      <c r="F33" s="3">
        <f>IF(E33="","",IFERROR(VLOOKUP(E33,Lists!$A$1:$B$7,2,FALSE),""))</f>
        <v/>
      </c>
      <c r="G33">
        <f>IF(OR(A33="",Summary!$B$4=""),"",IF(A33&lt;Summary!$B$4,"Before launch","After launch"))</f>
        <v/>
      </c>
      <c r="H33" s="3" t="n"/>
    </row>
    <row r="34">
      <c r="A34" s="11" t="n"/>
      <c r="B34" s="3" t="n"/>
      <c r="D34" s="12" t="n"/>
      <c r="F34" s="3">
        <f>IF(E34="","",IFERROR(VLOOKUP(E34,Lists!$A$1:$B$7,2,FALSE),""))</f>
        <v/>
      </c>
      <c r="G34">
        <f>IF(OR(A34="",Summary!$B$4=""),"",IF(A34&lt;Summary!$B$4,"Before launch","After launch"))</f>
        <v/>
      </c>
      <c r="H34" s="3" t="n"/>
    </row>
    <row r="35">
      <c r="A35" s="11" t="n"/>
      <c r="B35" s="3" t="n"/>
      <c r="D35" s="12" t="n"/>
      <c r="F35" s="3">
        <f>IF(E35="","",IFERROR(VLOOKUP(E35,Lists!$A$1:$B$7,2,FALSE),""))</f>
        <v/>
      </c>
      <c r="G35">
        <f>IF(OR(A35="",Summary!$B$4=""),"",IF(A35&lt;Summary!$B$4,"Before launch","After launch"))</f>
        <v/>
      </c>
      <c r="H35" s="3" t="n"/>
    </row>
    <row r="36">
      <c r="A36" s="11" t="n"/>
      <c r="B36" s="3" t="n"/>
      <c r="D36" s="12" t="n"/>
      <c r="F36" s="3">
        <f>IF(E36="","",IFERROR(VLOOKUP(E36,Lists!$A$1:$B$7,2,FALSE),""))</f>
        <v/>
      </c>
      <c r="G36">
        <f>IF(OR(A36="",Summary!$B$4=""),"",IF(A36&lt;Summary!$B$4,"Before launch","After launch"))</f>
        <v/>
      </c>
      <c r="H36" s="3" t="n"/>
    </row>
    <row r="37">
      <c r="A37" s="11" t="n"/>
      <c r="B37" s="3" t="n"/>
      <c r="D37" s="12" t="n"/>
      <c r="F37" s="3">
        <f>IF(E37="","",IFERROR(VLOOKUP(E37,Lists!$A$1:$B$7,2,FALSE),""))</f>
        <v/>
      </c>
      <c r="G37">
        <f>IF(OR(A37="",Summary!$B$4=""),"",IF(A37&lt;Summary!$B$4,"Before launch","After launch"))</f>
        <v/>
      </c>
      <c r="H37" s="3" t="n"/>
    </row>
    <row r="38">
      <c r="A38" s="11" t="n"/>
      <c r="B38" s="3" t="n"/>
      <c r="D38" s="12" t="n"/>
      <c r="F38" s="3">
        <f>IF(E38="","",IFERROR(VLOOKUP(E38,Lists!$A$1:$B$7,2,FALSE),""))</f>
        <v/>
      </c>
      <c r="G38">
        <f>IF(OR(A38="",Summary!$B$4=""),"",IF(A38&lt;Summary!$B$4,"Before launch","After launch"))</f>
        <v/>
      </c>
      <c r="H38" s="3" t="n"/>
    </row>
    <row r="39">
      <c r="A39" s="11" t="n"/>
      <c r="B39" s="3" t="n"/>
      <c r="D39" s="12" t="n"/>
      <c r="F39" s="3">
        <f>IF(E39="","",IFERROR(VLOOKUP(E39,Lists!$A$1:$B$7,2,FALSE),""))</f>
        <v/>
      </c>
      <c r="G39">
        <f>IF(OR(A39="",Summary!$B$4=""),"",IF(A39&lt;Summary!$B$4,"Before launch","After launch"))</f>
        <v/>
      </c>
      <c r="H39" s="3" t="n"/>
    </row>
    <row r="40">
      <c r="A40" s="11" t="n"/>
      <c r="B40" s="3" t="n"/>
      <c r="D40" s="12" t="n"/>
      <c r="F40" s="3">
        <f>IF(E40="","",IFERROR(VLOOKUP(E40,Lists!$A$1:$B$7,2,FALSE),""))</f>
        <v/>
      </c>
      <c r="G40">
        <f>IF(OR(A40="",Summary!$B$4=""),"",IF(A40&lt;Summary!$B$4,"Before launch","After launch"))</f>
        <v/>
      </c>
      <c r="H40" s="3" t="n"/>
    </row>
    <row r="41">
      <c r="A41" s="11" t="n"/>
      <c r="B41" s="3" t="n"/>
      <c r="D41" s="12" t="n"/>
      <c r="F41" s="3">
        <f>IF(E41="","",IFERROR(VLOOKUP(E41,Lists!$A$1:$B$7,2,FALSE),""))</f>
        <v/>
      </c>
      <c r="G41">
        <f>IF(OR(A41="",Summary!$B$4=""),"",IF(A41&lt;Summary!$B$4,"Before launch","After launch"))</f>
        <v/>
      </c>
      <c r="H41" s="3" t="n"/>
    </row>
    <row r="42">
      <c r="A42" s="11" t="n"/>
      <c r="B42" s="3" t="n"/>
      <c r="D42" s="12" t="n"/>
      <c r="F42" s="3">
        <f>IF(E42="","",IFERROR(VLOOKUP(E42,Lists!$A$1:$B$7,2,FALSE),""))</f>
        <v/>
      </c>
      <c r="G42">
        <f>IF(OR(A42="",Summary!$B$4=""),"",IF(A42&lt;Summary!$B$4,"Before launch","After launch"))</f>
        <v/>
      </c>
      <c r="H42" s="3" t="n"/>
    </row>
    <row r="43">
      <c r="A43" s="11" t="n"/>
      <c r="B43" s="3" t="n"/>
      <c r="D43" s="12" t="n"/>
      <c r="F43" s="3">
        <f>IF(E43="","",IFERROR(VLOOKUP(E43,Lists!$A$1:$B$7,2,FALSE),""))</f>
        <v/>
      </c>
      <c r="G43">
        <f>IF(OR(A43="",Summary!$B$4=""),"",IF(A43&lt;Summary!$B$4,"Before launch","After launch"))</f>
        <v/>
      </c>
      <c r="H43" s="3" t="n"/>
    </row>
    <row r="44">
      <c r="A44" s="11" t="n"/>
      <c r="B44" s="3" t="n"/>
      <c r="D44" s="12" t="n"/>
      <c r="F44" s="3">
        <f>IF(E44="","",IFERROR(VLOOKUP(E44,Lists!$A$1:$B$7,2,FALSE),""))</f>
        <v/>
      </c>
      <c r="G44">
        <f>IF(OR(A44="",Summary!$B$4=""),"",IF(A44&lt;Summary!$B$4,"Before launch","After launch"))</f>
        <v/>
      </c>
      <c r="H44" s="3" t="n"/>
    </row>
    <row r="45">
      <c r="A45" s="11" t="n"/>
      <c r="B45" s="3" t="n"/>
      <c r="D45" s="12" t="n"/>
      <c r="F45" s="3">
        <f>IF(E45="","",IFERROR(VLOOKUP(E45,Lists!$A$1:$B$7,2,FALSE),""))</f>
        <v/>
      </c>
      <c r="G45">
        <f>IF(OR(A45="",Summary!$B$4=""),"",IF(A45&lt;Summary!$B$4,"Before launch","After launch"))</f>
        <v/>
      </c>
      <c r="H45" s="3" t="n"/>
    </row>
    <row r="46">
      <c r="A46" s="11" t="n"/>
      <c r="B46" s="3" t="n"/>
      <c r="D46" s="12" t="n"/>
      <c r="F46" s="3">
        <f>IF(E46="","",IFERROR(VLOOKUP(E46,Lists!$A$1:$B$7,2,FALSE),""))</f>
        <v/>
      </c>
      <c r="G46">
        <f>IF(OR(A46="",Summary!$B$4=""),"",IF(A46&lt;Summary!$B$4,"Before launch","After launch"))</f>
        <v/>
      </c>
      <c r="H46" s="3" t="n"/>
    </row>
    <row r="47">
      <c r="A47" s="11" t="n"/>
      <c r="B47" s="3" t="n"/>
      <c r="D47" s="12" t="n"/>
      <c r="F47" s="3">
        <f>IF(E47="","",IFERROR(VLOOKUP(E47,Lists!$A$1:$B$7,2,FALSE),""))</f>
        <v/>
      </c>
      <c r="G47">
        <f>IF(OR(A47="",Summary!$B$4=""),"",IF(A47&lt;Summary!$B$4,"Before launch","After launch"))</f>
        <v/>
      </c>
      <c r="H47" s="3" t="n"/>
    </row>
    <row r="48">
      <c r="A48" s="11" t="n"/>
      <c r="B48" s="3" t="n"/>
      <c r="D48" s="12" t="n"/>
      <c r="F48" s="3">
        <f>IF(E48="","",IFERROR(VLOOKUP(E48,Lists!$A$1:$B$7,2,FALSE),""))</f>
        <v/>
      </c>
      <c r="G48">
        <f>IF(OR(A48="",Summary!$B$4=""),"",IF(A48&lt;Summary!$B$4,"Before launch","After launch"))</f>
        <v/>
      </c>
      <c r="H48" s="3" t="n"/>
    </row>
    <row r="49">
      <c r="A49" s="11" t="n"/>
      <c r="B49" s="3" t="n"/>
      <c r="D49" s="12" t="n"/>
      <c r="F49" s="3">
        <f>IF(E49="","",IFERROR(VLOOKUP(E49,Lists!$A$1:$B$7,2,FALSE),""))</f>
        <v/>
      </c>
      <c r="G49">
        <f>IF(OR(A49="",Summary!$B$4=""),"",IF(A49&lt;Summary!$B$4,"Before launch","After launch"))</f>
        <v/>
      </c>
      <c r="H49" s="3" t="n"/>
    </row>
    <row r="50">
      <c r="A50" s="11" t="n"/>
      <c r="B50" s="3" t="n"/>
      <c r="D50" s="12" t="n"/>
      <c r="F50" s="3">
        <f>IF(E50="","",IFERROR(VLOOKUP(E50,Lists!$A$1:$B$7,2,FALSE),""))</f>
        <v/>
      </c>
      <c r="G50">
        <f>IF(OR(A50="",Summary!$B$4=""),"",IF(A50&lt;Summary!$B$4,"Before launch","After launch"))</f>
        <v/>
      </c>
      <c r="H50" s="3" t="n"/>
    </row>
    <row r="51">
      <c r="A51" s="11" t="n"/>
      <c r="B51" s="3" t="n"/>
      <c r="D51" s="12" t="n"/>
      <c r="F51" s="3">
        <f>IF(E51="","",IFERROR(VLOOKUP(E51,Lists!$A$1:$B$7,2,FALSE),""))</f>
        <v/>
      </c>
      <c r="G51">
        <f>IF(OR(A51="",Summary!$B$4=""),"",IF(A51&lt;Summary!$B$4,"Before launch","After launch"))</f>
        <v/>
      </c>
      <c r="H51" s="3" t="n"/>
    </row>
    <row r="52">
      <c r="A52" s="11" t="n"/>
      <c r="B52" s="3" t="n"/>
      <c r="D52" s="12" t="n"/>
      <c r="F52" s="3">
        <f>IF(E52="","",IFERROR(VLOOKUP(E52,Lists!$A$1:$B$7,2,FALSE),""))</f>
        <v/>
      </c>
      <c r="G52">
        <f>IF(OR(A52="",Summary!$B$4=""),"",IF(A52&lt;Summary!$B$4,"Before launch","After launch"))</f>
        <v/>
      </c>
      <c r="H52" s="3" t="n"/>
    </row>
    <row r="53">
      <c r="A53" s="11" t="n"/>
      <c r="B53" s="3" t="n"/>
      <c r="D53" s="12" t="n"/>
      <c r="F53" s="3">
        <f>IF(E53="","",IFERROR(VLOOKUP(E53,Lists!$A$1:$B$7,2,FALSE),""))</f>
        <v/>
      </c>
      <c r="G53">
        <f>IF(OR(A53="",Summary!$B$4=""),"",IF(A53&lt;Summary!$B$4,"Before launch","After launch"))</f>
        <v/>
      </c>
      <c r="H53" s="3" t="n"/>
    </row>
    <row r="54">
      <c r="A54" s="11" t="n"/>
      <c r="B54" s="3" t="n"/>
      <c r="D54" s="12" t="n"/>
      <c r="F54" s="3">
        <f>IF(E54="","",IFERROR(VLOOKUP(E54,Lists!$A$1:$B$7,2,FALSE),""))</f>
        <v/>
      </c>
      <c r="G54">
        <f>IF(OR(A54="",Summary!$B$4=""),"",IF(A54&lt;Summary!$B$4,"Before launch","After launch"))</f>
        <v/>
      </c>
      <c r="H54" s="3" t="n"/>
    </row>
    <row r="55">
      <c r="A55" s="11" t="n"/>
      <c r="B55" s="3" t="n"/>
      <c r="D55" s="12" t="n"/>
      <c r="F55" s="3">
        <f>IF(E55="","",IFERROR(VLOOKUP(E55,Lists!$A$1:$B$7,2,FALSE),""))</f>
        <v/>
      </c>
      <c r="G55">
        <f>IF(OR(A55="",Summary!$B$4=""),"",IF(A55&lt;Summary!$B$4,"Before launch","After launch"))</f>
        <v/>
      </c>
      <c r="H55" s="3" t="n"/>
    </row>
    <row r="56">
      <c r="A56" s="11" t="n"/>
      <c r="B56" s="3" t="n"/>
      <c r="D56" s="12" t="n"/>
      <c r="F56" s="3">
        <f>IF(E56="","",IFERROR(VLOOKUP(E56,Lists!$A$1:$B$7,2,FALSE),""))</f>
        <v/>
      </c>
      <c r="G56">
        <f>IF(OR(A56="",Summary!$B$4=""),"",IF(A56&lt;Summary!$B$4,"Before launch","After launch"))</f>
        <v/>
      </c>
      <c r="H56" s="3" t="n"/>
    </row>
    <row r="57">
      <c r="A57" s="11" t="n"/>
      <c r="B57" s="3" t="n"/>
      <c r="D57" s="12" t="n"/>
      <c r="F57" s="3">
        <f>IF(E57="","",IFERROR(VLOOKUP(E57,Lists!$A$1:$B$7,2,FALSE),""))</f>
        <v/>
      </c>
      <c r="G57">
        <f>IF(OR(A57="",Summary!$B$4=""),"",IF(A57&lt;Summary!$B$4,"Before launch","After launch"))</f>
        <v/>
      </c>
      <c r="H57" s="3" t="n"/>
    </row>
    <row r="58">
      <c r="A58" s="11" t="n"/>
      <c r="B58" s="3" t="n"/>
      <c r="D58" s="12" t="n"/>
      <c r="F58" s="3">
        <f>IF(E58="","",IFERROR(VLOOKUP(E58,Lists!$A$1:$B$7,2,FALSE),""))</f>
        <v/>
      </c>
      <c r="G58">
        <f>IF(OR(A58="",Summary!$B$4=""),"",IF(A58&lt;Summary!$B$4,"Before launch","After launch"))</f>
        <v/>
      </c>
      <c r="H58" s="3" t="n"/>
    </row>
    <row r="59">
      <c r="A59" s="11" t="n"/>
      <c r="B59" s="3" t="n"/>
      <c r="D59" s="12" t="n"/>
      <c r="F59" s="3">
        <f>IF(E59="","",IFERROR(VLOOKUP(E59,Lists!$A$1:$B$7,2,FALSE),""))</f>
        <v/>
      </c>
      <c r="G59">
        <f>IF(OR(A59="",Summary!$B$4=""),"",IF(A59&lt;Summary!$B$4,"Before launch","After launch"))</f>
        <v/>
      </c>
      <c r="H59" s="3" t="n"/>
    </row>
    <row r="60">
      <c r="A60" s="11" t="n"/>
      <c r="B60" s="3" t="n"/>
      <c r="D60" s="12" t="n"/>
      <c r="F60" s="3">
        <f>IF(E60="","",IFERROR(VLOOKUP(E60,Lists!$A$1:$B$7,2,FALSE),""))</f>
        <v/>
      </c>
      <c r="G60">
        <f>IF(OR(A60="",Summary!$B$4=""),"",IF(A60&lt;Summary!$B$4,"Before launch","After launch"))</f>
        <v/>
      </c>
      <c r="H60" s="3" t="n"/>
    </row>
    <row r="61">
      <c r="A61" s="11" t="n"/>
      <c r="B61" s="3" t="n"/>
      <c r="D61" s="12" t="n"/>
      <c r="F61" s="3">
        <f>IF(E61="","",IFERROR(VLOOKUP(E61,Lists!$A$1:$B$7,2,FALSE),""))</f>
        <v/>
      </c>
      <c r="G61">
        <f>IF(OR(A61="",Summary!$B$4=""),"",IF(A61&lt;Summary!$B$4,"Before launch","After launch"))</f>
        <v/>
      </c>
      <c r="H61" s="3" t="n"/>
    </row>
    <row r="62">
      <c r="A62" s="11" t="n"/>
      <c r="B62" s="3" t="n"/>
      <c r="D62" s="12" t="n"/>
      <c r="F62" s="3">
        <f>IF(E62="","",IFERROR(VLOOKUP(E62,Lists!$A$1:$B$7,2,FALSE),""))</f>
        <v/>
      </c>
      <c r="G62">
        <f>IF(OR(A62="",Summary!$B$4=""),"",IF(A62&lt;Summary!$B$4,"Before launch","After launch"))</f>
        <v/>
      </c>
      <c r="H62" s="3" t="n"/>
    </row>
    <row r="63">
      <c r="A63" s="11" t="n"/>
      <c r="B63" s="3" t="n"/>
      <c r="D63" s="12" t="n"/>
      <c r="F63" s="3">
        <f>IF(E63="","",IFERROR(VLOOKUP(E63,Lists!$A$1:$B$7,2,FALSE),""))</f>
        <v/>
      </c>
      <c r="G63">
        <f>IF(OR(A63="",Summary!$B$4=""),"",IF(A63&lt;Summary!$B$4,"Before launch","After launch"))</f>
        <v/>
      </c>
      <c r="H63" s="3" t="n"/>
    </row>
    <row r="64">
      <c r="A64" s="11" t="n"/>
      <c r="B64" s="3" t="n"/>
      <c r="D64" s="12" t="n"/>
      <c r="F64" s="3">
        <f>IF(E64="","",IFERROR(VLOOKUP(E64,Lists!$A$1:$B$7,2,FALSE),""))</f>
        <v/>
      </c>
      <c r="G64">
        <f>IF(OR(A64="",Summary!$B$4=""),"",IF(A64&lt;Summary!$B$4,"Before launch","After launch"))</f>
        <v/>
      </c>
      <c r="H64" s="3" t="n"/>
    </row>
    <row r="65">
      <c r="A65" s="11" t="n"/>
      <c r="B65" s="3" t="n"/>
      <c r="D65" s="12" t="n"/>
      <c r="F65" s="3">
        <f>IF(E65="","",IFERROR(VLOOKUP(E65,Lists!$A$1:$B$7,2,FALSE),""))</f>
        <v/>
      </c>
      <c r="G65">
        <f>IF(OR(A65="",Summary!$B$4=""),"",IF(A65&lt;Summary!$B$4,"Before launch","After launch"))</f>
        <v/>
      </c>
      <c r="H65" s="3" t="n"/>
    </row>
    <row r="66">
      <c r="A66" s="11" t="n"/>
      <c r="B66" s="3" t="n"/>
      <c r="D66" s="12" t="n"/>
      <c r="F66" s="3">
        <f>IF(E66="","",IFERROR(VLOOKUP(E66,Lists!$A$1:$B$7,2,FALSE),""))</f>
        <v/>
      </c>
      <c r="G66">
        <f>IF(OR(A66="",Summary!$B$4=""),"",IF(A66&lt;Summary!$B$4,"Before launch","After launch"))</f>
        <v/>
      </c>
      <c r="H66" s="3" t="n"/>
    </row>
    <row r="67">
      <c r="A67" s="11" t="n"/>
      <c r="B67" s="3" t="n"/>
      <c r="D67" s="12" t="n"/>
      <c r="F67" s="3">
        <f>IF(E67="","",IFERROR(VLOOKUP(E67,Lists!$A$1:$B$7,2,FALSE),""))</f>
        <v/>
      </c>
      <c r="G67">
        <f>IF(OR(A67="",Summary!$B$4=""),"",IF(A67&lt;Summary!$B$4,"Before launch","After launch"))</f>
        <v/>
      </c>
      <c r="H67" s="3" t="n"/>
    </row>
    <row r="68">
      <c r="A68" s="11" t="n"/>
      <c r="B68" s="3" t="n"/>
      <c r="D68" s="12" t="n"/>
      <c r="F68" s="3">
        <f>IF(E68="","",IFERROR(VLOOKUP(E68,Lists!$A$1:$B$7,2,FALSE),""))</f>
        <v/>
      </c>
      <c r="G68">
        <f>IF(OR(A68="",Summary!$B$4=""),"",IF(A68&lt;Summary!$B$4,"Before launch","After launch"))</f>
        <v/>
      </c>
      <c r="H68" s="3" t="n"/>
    </row>
    <row r="69">
      <c r="A69" s="11" t="n"/>
      <c r="B69" s="3" t="n"/>
      <c r="D69" s="12" t="n"/>
      <c r="F69" s="3">
        <f>IF(E69="","",IFERROR(VLOOKUP(E69,Lists!$A$1:$B$7,2,FALSE),""))</f>
        <v/>
      </c>
      <c r="G69">
        <f>IF(OR(A69="",Summary!$B$4=""),"",IF(A69&lt;Summary!$B$4,"Before launch","After launch"))</f>
        <v/>
      </c>
      <c r="H69" s="3" t="n"/>
    </row>
    <row r="70">
      <c r="A70" s="11" t="n"/>
      <c r="B70" s="3" t="n"/>
      <c r="D70" s="12" t="n"/>
      <c r="F70" s="3">
        <f>IF(E70="","",IFERROR(VLOOKUP(E70,Lists!$A$1:$B$7,2,FALSE),""))</f>
        <v/>
      </c>
      <c r="G70">
        <f>IF(OR(A70="",Summary!$B$4=""),"",IF(A70&lt;Summary!$B$4,"Before launch","After launch"))</f>
        <v/>
      </c>
      <c r="H70" s="3" t="n"/>
    </row>
    <row r="71">
      <c r="A71" s="11" t="n"/>
      <c r="B71" s="3" t="n"/>
      <c r="D71" s="12" t="n"/>
      <c r="F71" s="3">
        <f>IF(E71="","",IFERROR(VLOOKUP(E71,Lists!$A$1:$B$7,2,FALSE),""))</f>
        <v/>
      </c>
      <c r="G71">
        <f>IF(OR(A71="",Summary!$B$4=""),"",IF(A71&lt;Summary!$B$4,"Before launch","After launch"))</f>
        <v/>
      </c>
      <c r="H71" s="3" t="n"/>
    </row>
    <row r="72">
      <c r="A72" s="11" t="n"/>
      <c r="B72" s="3" t="n"/>
      <c r="D72" s="12" t="n"/>
      <c r="F72" s="3">
        <f>IF(E72="","",IFERROR(VLOOKUP(E72,Lists!$A$1:$B$7,2,FALSE),""))</f>
        <v/>
      </c>
      <c r="G72">
        <f>IF(OR(A72="",Summary!$B$4=""),"",IF(A72&lt;Summary!$B$4,"Before launch","After launch"))</f>
        <v/>
      </c>
      <c r="H72" s="3" t="n"/>
    </row>
    <row r="73">
      <c r="A73" s="11" t="n"/>
      <c r="B73" s="3" t="n"/>
      <c r="D73" s="12" t="n"/>
      <c r="F73" s="3">
        <f>IF(E73="","",IFERROR(VLOOKUP(E73,Lists!$A$1:$B$7,2,FALSE),""))</f>
        <v/>
      </c>
      <c r="G73">
        <f>IF(OR(A73="",Summary!$B$4=""),"",IF(A73&lt;Summary!$B$4,"Before launch","After launch"))</f>
        <v/>
      </c>
      <c r="H73" s="3" t="n"/>
    </row>
    <row r="74">
      <c r="A74" s="11" t="n"/>
      <c r="B74" s="3" t="n"/>
      <c r="D74" s="12" t="n"/>
      <c r="F74" s="3">
        <f>IF(E74="","",IFERROR(VLOOKUP(E74,Lists!$A$1:$B$7,2,FALSE),""))</f>
        <v/>
      </c>
      <c r="G74">
        <f>IF(OR(A74="",Summary!$B$4=""),"",IF(A74&lt;Summary!$B$4,"Before launch","After launch"))</f>
        <v/>
      </c>
      <c r="H74" s="3" t="n"/>
    </row>
    <row r="75">
      <c r="A75" s="11" t="n"/>
      <c r="B75" s="3" t="n"/>
      <c r="D75" s="12" t="n"/>
      <c r="F75" s="3">
        <f>IF(E75="","",IFERROR(VLOOKUP(E75,Lists!$A$1:$B$7,2,FALSE),""))</f>
        <v/>
      </c>
      <c r="G75">
        <f>IF(OR(A75="",Summary!$B$4=""),"",IF(A75&lt;Summary!$B$4,"Before launch","After launch"))</f>
        <v/>
      </c>
      <c r="H75" s="3" t="n"/>
    </row>
    <row r="76">
      <c r="A76" s="11" t="n"/>
      <c r="B76" s="3" t="n"/>
      <c r="D76" s="12" t="n"/>
      <c r="F76" s="3">
        <f>IF(E76="","",IFERROR(VLOOKUP(E76,Lists!$A$1:$B$7,2,FALSE),""))</f>
        <v/>
      </c>
      <c r="G76">
        <f>IF(OR(A76="",Summary!$B$4=""),"",IF(A76&lt;Summary!$B$4,"Before launch","After launch"))</f>
        <v/>
      </c>
      <c r="H76" s="3" t="n"/>
    </row>
    <row r="77">
      <c r="A77" s="11" t="n"/>
      <c r="B77" s="3" t="n"/>
      <c r="D77" s="12" t="n"/>
      <c r="F77" s="3">
        <f>IF(E77="","",IFERROR(VLOOKUP(E77,Lists!$A$1:$B$7,2,FALSE),""))</f>
        <v/>
      </c>
      <c r="G77">
        <f>IF(OR(A77="",Summary!$B$4=""),"",IF(A77&lt;Summary!$B$4,"Before launch","After launch"))</f>
        <v/>
      </c>
      <c r="H77" s="3" t="n"/>
    </row>
    <row r="78">
      <c r="A78" s="11" t="n"/>
      <c r="B78" s="3" t="n"/>
      <c r="D78" s="12" t="n"/>
      <c r="F78" s="3">
        <f>IF(E78="","",IFERROR(VLOOKUP(E78,Lists!$A$1:$B$7,2,FALSE),""))</f>
        <v/>
      </c>
      <c r="G78">
        <f>IF(OR(A78="",Summary!$B$4=""),"",IF(A78&lt;Summary!$B$4,"Before launch","After launch"))</f>
        <v/>
      </c>
      <c r="H78" s="3" t="n"/>
    </row>
    <row r="79">
      <c r="A79" s="11" t="n"/>
      <c r="B79" s="3" t="n"/>
      <c r="D79" s="12" t="n"/>
      <c r="F79" s="3">
        <f>IF(E79="","",IFERROR(VLOOKUP(E79,Lists!$A$1:$B$7,2,FALSE),""))</f>
        <v/>
      </c>
      <c r="G79">
        <f>IF(OR(A79="",Summary!$B$4=""),"",IF(A79&lt;Summary!$B$4,"Before launch","After launch"))</f>
        <v/>
      </c>
      <c r="H79" s="3" t="n"/>
    </row>
    <row r="80">
      <c r="A80" s="11" t="n"/>
      <c r="B80" s="3" t="n"/>
      <c r="D80" s="12" t="n"/>
      <c r="F80" s="3">
        <f>IF(E80="","",IFERROR(VLOOKUP(E80,Lists!$A$1:$B$7,2,FALSE),""))</f>
        <v/>
      </c>
      <c r="G80">
        <f>IF(OR(A80="",Summary!$B$4=""),"",IF(A80&lt;Summary!$B$4,"Before launch","After launch"))</f>
        <v/>
      </c>
      <c r="H80" s="3" t="n"/>
    </row>
    <row r="81">
      <c r="A81" s="11" t="n"/>
      <c r="B81" s="3" t="n"/>
      <c r="D81" s="12" t="n"/>
      <c r="F81" s="3">
        <f>IF(E81="","",IFERROR(VLOOKUP(E81,Lists!$A$1:$B$7,2,FALSE),""))</f>
        <v/>
      </c>
      <c r="G81">
        <f>IF(OR(A81="",Summary!$B$4=""),"",IF(A81&lt;Summary!$B$4,"Before launch","After launch"))</f>
        <v/>
      </c>
      <c r="H81" s="3" t="n"/>
    </row>
    <row r="82">
      <c r="A82" s="11" t="n"/>
      <c r="B82" s="3" t="n"/>
      <c r="D82" s="12" t="n"/>
      <c r="F82" s="3">
        <f>IF(E82="","",IFERROR(VLOOKUP(E82,Lists!$A$1:$B$7,2,FALSE),""))</f>
        <v/>
      </c>
      <c r="G82">
        <f>IF(OR(A82="",Summary!$B$4=""),"",IF(A82&lt;Summary!$B$4,"Before launch","After launch"))</f>
        <v/>
      </c>
      <c r="H82" s="3" t="n"/>
    </row>
    <row r="83">
      <c r="A83" s="11" t="n"/>
      <c r="B83" s="3" t="n"/>
      <c r="D83" s="12" t="n"/>
      <c r="F83" s="3">
        <f>IF(E83="","",IFERROR(VLOOKUP(E83,Lists!$A$1:$B$7,2,FALSE),""))</f>
        <v/>
      </c>
      <c r="G83">
        <f>IF(OR(A83="",Summary!$B$4=""),"",IF(A83&lt;Summary!$B$4,"Before launch","After launch"))</f>
        <v/>
      </c>
      <c r="H83" s="3" t="n"/>
    </row>
    <row r="84">
      <c r="A84" s="11" t="n"/>
      <c r="B84" s="3" t="n"/>
      <c r="D84" s="12" t="n"/>
      <c r="F84" s="3">
        <f>IF(E84="","",IFERROR(VLOOKUP(E84,Lists!$A$1:$B$7,2,FALSE),""))</f>
        <v/>
      </c>
      <c r="G84">
        <f>IF(OR(A84="",Summary!$B$4=""),"",IF(A84&lt;Summary!$B$4,"Before launch","After launch"))</f>
        <v/>
      </c>
      <c r="H84" s="3" t="n"/>
    </row>
    <row r="85">
      <c r="A85" s="11" t="n"/>
      <c r="B85" s="3" t="n"/>
      <c r="D85" s="12" t="n"/>
      <c r="F85" s="3">
        <f>IF(E85="","",IFERROR(VLOOKUP(E85,Lists!$A$1:$B$7,2,FALSE),""))</f>
        <v/>
      </c>
      <c r="G85">
        <f>IF(OR(A85="",Summary!$B$4=""),"",IF(A85&lt;Summary!$B$4,"Before launch","After launch"))</f>
        <v/>
      </c>
      <c r="H85" s="3" t="n"/>
    </row>
    <row r="86">
      <c r="A86" s="11" t="n"/>
      <c r="B86" s="3" t="n"/>
      <c r="D86" s="12" t="n"/>
      <c r="F86" s="3">
        <f>IF(E86="","",IFERROR(VLOOKUP(E86,Lists!$A$1:$B$7,2,FALSE),""))</f>
        <v/>
      </c>
      <c r="G86">
        <f>IF(OR(A86="",Summary!$B$4=""),"",IF(A86&lt;Summary!$B$4,"Before launch","After launch"))</f>
        <v/>
      </c>
      <c r="H86" s="3" t="n"/>
    </row>
    <row r="87">
      <c r="A87" s="11" t="n"/>
      <c r="B87" s="3" t="n"/>
      <c r="D87" s="12" t="n"/>
      <c r="F87" s="3">
        <f>IF(E87="","",IFERROR(VLOOKUP(E87,Lists!$A$1:$B$7,2,FALSE),""))</f>
        <v/>
      </c>
      <c r="G87">
        <f>IF(OR(A87="",Summary!$B$4=""),"",IF(A87&lt;Summary!$B$4,"Before launch","After launch"))</f>
        <v/>
      </c>
      <c r="H87" s="3" t="n"/>
    </row>
    <row r="88">
      <c r="A88" s="11" t="n"/>
      <c r="B88" s="3" t="n"/>
      <c r="D88" s="12" t="n"/>
      <c r="F88" s="3">
        <f>IF(E88="","",IFERROR(VLOOKUP(E88,Lists!$A$1:$B$7,2,FALSE),""))</f>
        <v/>
      </c>
      <c r="G88">
        <f>IF(OR(A88="",Summary!$B$4=""),"",IF(A88&lt;Summary!$B$4,"Before launch","After launch"))</f>
        <v/>
      </c>
      <c r="H88" s="3" t="n"/>
    </row>
    <row r="89">
      <c r="A89" s="11" t="n"/>
      <c r="B89" s="3" t="n"/>
      <c r="D89" s="12" t="n"/>
      <c r="F89" s="3">
        <f>IF(E89="","",IFERROR(VLOOKUP(E89,Lists!$A$1:$B$7,2,FALSE),""))</f>
        <v/>
      </c>
      <c r="G89">
        <f>IF(OR(A89="",Summary!$B$4=""),"",IF(A89&lt;Summary!$B$4,"Before launch","After launch"))</f>
        <v/>
      </c>
      <c r="H89" s="3" t="n"/>
    </row>
    <row r="90">
      <c r="A90" s="11" t="n"/>
      <c r="B90" s="3" t="n"/>
      <c r="D90" s="12" t="n"/>
      <c r="F90" s="3">
        <f>IF(E90="","",IFERROR(VLOOKUP(E90,Lists!$A$1:$B$7,2,FALSE),""))</f>
        <v/>
      </c>
      <c r="G90">
        <f>IF(OR(A90="",Summary!$B$4=""),"",IF(A90&lt;Summary!$B$4,"Before launch","After launch"))</f>
        <v/>
      </c>
      <c r="H90" s="3" t="n"/>
    </row>
    <row r="91">
      <c r="A91" s="11" t="n"/>
      <c r="B91" s="3" t="n"/>
      <c r="D91" s="12" t="n"/>
      <c r="F91" s="3">
        <f>IF(E91="","",IFERROR(VLOOKUP(E91,Lists!$A$1:$B$7,2,FALSE),""))</f>
        <v/>
      </c>
      <c r="G91">
        <f>IF(OR(A91="",Summary!$B$4=""),"",IF(A91&lt;Summary!$B$4,"Before launch","After launch"))</f>
        <v/>
      </c>
      <c r="H91" s="3" t="n"/>
    </row>
    <row r="92">
      <c r="A92" s="11" t="n"/>
      <c r="B92" s="3" t="n"/>
      <c r="D92" s="12" t="n"/>
      <c r="F92" s="3">
        <f>IF(E92="","",IFERROR(VLOOKUP(E92,Lists!$A$1:$B$7,2,FALSE),""))</f>
        <v/>
      </c>
      <c r="G92">
        <f>IF(OR(A92="",Summary!$B$4=""),"",IF(A92&lt;Summary!$B$4,"Before launch","After launch"))</f>
        <v/>
      </c>
      <c r="H92" s="3" t="n"/>
    </row>
    <row r="93">
      <c r="A93" s="11" t="n"/>
      <c r="B93" s="3" t="n"/>
      <c r="D93" s="12" t="n"/>
      <c r="F93" s="3">
        <f>IF(E93="","",IFERROR(VLOOKUP(E93,Lists!$A$1:$B$7,2,FALSE),""))</f>
        <v/>
      </c>
      <c r="G93">
        <f>IF(OR(A93="",Summary!$B$4=""),"",IF(A93&lt;Summary!$B$4,"Before launch","After launch"))</f>
        <v/>
      </c>
      <c r="H93" s="3" t="n"/>
    </row>
    <row r="94">
      <c r="A94" s="11" t="n"/>
      <c r="B94" s="3" t="n"/>
      <c r="D94" s="12" t="n"/>
      <c r="F94" s="3">
        <f>IF(E94="","",IFERROR(VLOOKUP(E94,Lists!$A$1:$B$7,2,FALSE),""))</f>
        <v/>
      </c>
      <c r="G94">
        <f>IF(OR(A94="",Summary!$B$4=""),"",IF(A94&lt;Summary!$B$4,"Before launch","After launch"))</f>
        <v/>
      </c>
      <c r="H94" s="3" t="n"/>
    </row>
    <row r="95">
      <c r="A95" s="11" t="n"/>
      <c r="B95" s="3" t="n"/>
      <c r="D95" s="12" t="n"/>
      <c r="F95" s="3">
        <f>IF(E95="","",IFERROR(VLOOKUP(E95,Lists!$A$1:$B$7,2,FALSE),""))</f>
        <v/>
      </c>
      <c r="G95">
        <f>IF(OR(A95="",Summary!$B$4=""),"",IF(A95&lt;Summary!$B$4,"Before launch","After launch"))</f>
        <v/>
      </c>
      <c r="H95" s="3" t="n"/>
    </row>
    <row r="96">
      <c r="A96" s="11" t="n"/>
      <c r="B96" s="3" t="n"/>
      <c r="D96" s="12" t="n"/>
      <c r="F96" s="3">
        <f>IF(E96="","",IFERROR(VLOOKUP(E96,Lists!$A$1:$B$7,2,FALSE),""))</f>
        <v/>
      </c>
      <c r="G96">
        <f>IF(OR(A96="",Summary!$B$4=""),"",IF(A96&lt;Summary!$B$4,"Before launch","After launch"))</f>
        <v/>
      </c>
      <c r="H96" s="3" t="n"/>
    </row>
    <row r="97">
      <c r="A97" s="11" t="n"/>
      <c r="B97" s="3" t="n"/>
      <c r="D97" s="12" t="n"/>
      <c r="F97" s="3">
        <f>IF(E97="","",IFERROR(VLOOKUP(E97,Lists!$A$1:$B$7,2,FALSE),""))</f>
        <v/>
      </c>
      <c r="G97">
        <f>IF(OR(A97="",Summary!$B$4=""),"",IF(A97&lt;Summary!$B$4,"Before launch","After launch"))</f>
        <v/>
      </c>
      <c r="H97" s="3" t="n"/>
    </row>
    <row r="98">
      <c r="A98" s="11" t="n"/>
      <c r="B98" s="3" t="n"/>
      <c r="D98" s="12" t="n"/>
      <c r="F98" s="3">
        <f>IF(E98="","",IFERROR(VLOOKUP(E98,Lists!$A$1:$B$7,2,FALSE),""))</f>
        <v/>
      </c>
      <c r="G98">
        <f>IF(OR(A98="",Summary!$B$4=""),"",IF(A98&lt;Summary!$B$4,"Before launch","After launch"))</f>
        <v/>
      </c>
      <c r="H98" s="3" t="n"/>
    </row>
    <row r="99">
      <c r="A99" s="11" t="n"/>
      <c r="B99" s="3" t="n"/>
      <c r="D99" s="12" t="n"/>
      <c r="F99" s="3">
        <f>IF(E99="","",IFERROR(VLOOKUP(E99,Lists!$A$1:$B$7,2,FALSE),""))</f>
        <v/>
      </c>
      <c r="G99">
        <f>IF(OR(A99="",Summary!$B$4=""),"",IF(A99&lt;Summary!$B$4,"Before launch","After launch"))</f>
        <v/>
      </c>
      <c r="H99" s="3" t="n"/>
    </row>
    <row r="100">
      <c r="A100" s="11" t="n"/>
      <c r="B100" s="3" t="n"/>
      <c r="D100" s="12" t="n"/>
      <c r="F100" s="3">
        <f>IF(E100="","",IFERROR(VLOOKUP(E100,Lists!$A$1:$B$7,2,FALSE),""))</f>
        <v/>
      </c>
      <c r="G100">
        <f>IF(OR(A100="",Summary!$B$4=""),"",IF(A100&lt;Summary!$B$4,"Before launch","After launch"))</f>
        <v/>
      </c>
      <c r="H100" s="3" t="n"/>
    </row>
    <row r="101">
      <c r="A101" s="11" t="n"/>
      <c r="B101" s="3" t="n"/>
      <c r="D101" s="12" t="n"/>
      <c r="F101" s="3">
        <f>IF(E101="","",IFERROR(VLOOKUP(E101,Lists!$A$1:$B$7,2,FALSE),""))</f>
        <v/>
      </c>
      <c r="G101">
        <f>IF(OR(A101="",Summary!$B$4=""),"",IF(A101&lt;Summary!$B$4,"Before launch","After launch"))</f>
        <v/>
      </c>
      <c r="H101" s="3" t="n"/>
    </row>
    <row r="102">
      <c r="A102" s="11" t="n"/>
      <c r="B102" s="3" t="n"/>
      <c r="D102" s="12" t="n"/>
      <c r="F102" s="3">
        <f>IF(E102="","",IFERROR(VLOOKUP(E102,Lists!$A$1:$B$7,2,FALSE),""))</f>
        <v/>
      </c>
      <c r="G102">
        <f>IF(OR(A102="",Summary!$B$4=""),"",IF(A102&lt;Summary!$B$4,"Before launch","After launch"))</f>
        <v/>
      </c>
      <c r="H102" s="3" t="n"/>
    </row>
    <row r="103">
      <c r="A103" s="11" t="n"/>
      <c r="B103" s="3" t="n"/>
      <c r="D103" s="12" t="n"/>
      <c r="F103" s="3">
        <f>IF(E103="","",IFERROR(VLOOKUP(E103,Lists!$A$1:$B$7,2,FALSE),""))</f>
        <v/>
      </c>
      <c r="G103">
        <f>IF(OR(A103="",Summary!$B$4=""),"",IF(A103&lt;Summary!$B$4,"Before launch","After launch"))</f>
        <v/>
      </c>
      <c r="H103" s="3" t="n"/>
    </row>
    <row r="104">
      <c r="A104" s="11" t="n"/>
      <c r="B104" s="3" t="n"/>
      <c r="D104" s="12" t="n"/>
      <c r="F104" s="3">
        <f>IF(E104="","",IFERROR(VLOOKUP(E104,Lists!$A$1:$B$7,2,FALSE),""))</f>
        <v/>
      </c>
      <c r="G104">
        <f>IF(OR(A104="",Summary!$B$4=""),"",IF(A104&lt;Summary!$B$4,"Before launch","After launch"))</f>
        <v/>
      </c>
      <c r="H104" s="3" t="n"/>
    </row>
    <row r="105">
      <c r="A105" s="11" t="n"/>
      <c r="B105" s="3" t="n"/>
      <c r="D105" s="12" t="n"/>
      <c r="F105" s="3">
        <f>IF(E105="","",IFERROR(VLOOKUP(E105,Lists!$A$1:$B$7,2,FALSE),""))</f>
        <v/>
      </c>
      <c r="G105">
        <f>IF(OR(A105="",Summary!$B$4=""),"",IF(A105&lt;Summary!$B$4,"Before launch","After launch"))</f>
        <v/>
      </c>
      <c r="H105" s="3" t="n"/>
    </row>
    <row r="106">
      <c r="A106" s="11" t="n"/>
      <c r="B106" s="3" t="n"/>
      <c r="D106" s="12" t="n"/>
      <c r="F106" s="3">
        <f>IF(E106="","",IFERROR(VLOOKUP(E106,Lists!$A$1:$B$7,2,FALSE),""))</f>
        <v/>
      </c>
      <c r="G106">
        <f>IF(OR(A106="",Summary!$B$4=""),"",IF(A106&lt;Summary!$B$4,"Before launch","After launch"))</f>
        <v/>
      </c>
      <c r="H106" s="3" t="n"/>
    </row>
    <row r="107">
      <c r="A107" s="11" t="n"/>
      <c r="B107" s="3" t="n"/>
      <c r="D107" s="12" t="n"/>
      <c r="F107" s="3">
        <f>IF(E107="","",IFERROR(VLOOKUP(E107,Lists!$A$1:$B$7,2,FALSE),""))</f>
        <v/>
      </c>
      <c r="G107">
        <f>IF(OR(A107="",Summary!$B$4=""),"",IF(A107&lt;Summary!$B$4,"Before launch","After launch"))</f>
        <v/>
      </c>
      <c r="H107" s="3" t="n"/>
    </row>
    <row r="108">
      <c r="A108" s="11" t="n"/>
      <c r="B108" s="3" t="n"/>
      <c r="D108" s="12" t="n"/>
      <c r="F108" s="3">
        <f>IF(E108="","",IFERROR(VLOOKUP(E108,Lists!$A$1:$B$7,2,FALSE),""))</f>
        <v/>
      </c>
      <c r="G108">
        <f>IF(OR(A108="",Summary!$B$4=""),"",IF(A108&lt;Summary!$B$4,"Before launch","After launch"))</f>
        <v/>
      </c>
      <c r="H108" s="3" t="n"/>
    </row>
    <row r="109">
      <c r="A109" s="11" t="n"/>
      <c r="B109" s="3" t="n"/>
      <c r="D109" s="12" t="n"/>
      <c r="F109" s="3">
        <f>IF(E109="","",IFERROR(VLOOKUP(E109,Lists!$A$1:$B$7,2,FALSE),""))</f>
        <v/>
      </c>
      <c r="G109">
        <f>IF(OR(A109="",Summary!$B$4=""),"",IF(A109&lt;Summary!$B$4,"Before launch","After launch"))</f>
        <v/>
      </c>
      <c r="H109" s="3" t="n"/>
    </row>
    <row r="110">
      <c r="A110" s="11" t="n"/>
      <c r="B110" s="3" t="n"/>
      <c r="D110" s="12" t="n"/>
      <c r="F110" s="3">
        <f>IF(E110="","",IFERROR(VLOOKUP(E110,Lists!$A$1:$B$7,2,FALSE),""))</f>
        <v/>
      </c>
      <c r="G110">
        <f>IF(OR(A110="",Summary!$B$4=""),"",IF(A110&lt;Summary!$B$4,"Before launch","After launch"))</f>
        <v/>
      </c>
      <c r="H110" s="3" t="n"/>
    </row>
    <row r="111">
      <c r="A111" s="11" t="n"/>
      <c r="B111" s="3" t="n"/>
      <c r="D111" s="12" t="n"/>
      <c r="F111" s="3">
        <f>IF(E111="","",IFERROR(VLOOKUP(E111,Lists!$A$1:$B$7,2,FALSE),""))</f>
        <v/>
      </c>
      <c r="G111">
        <f>IF(OR(A111="",Summary!$B$4=""),"",IF(A111&lt;Summary!$B$4,"Before launch","After launch"))</f>
        <v/>
      </c>
      <c r="H111" s="3" t="n"/>
    </row>
    <row r="112">
      <c r="A112" s="11" t="n"/>
      <c r="B112" s="3" t="n"/>
      <c r="D112" s="12" t="n"/>
      <c r="F112" s="3">
        <f>IF(E112="","",IFERROR(VLOOKUP(E112,Lists!$A$1:$B$7,2,FALSE),""))</f>
        <v/>
      </c>
      <c r="G112">
        <f>IF(OR(A112="",Summary!$B$4=""),"",IF(A112&lt;Summary!$B$4,"Before launch","After launch"))</f>
        <v/>
      </c>
      <c r="H112" s="3" t="n"/>
    </row>
    <row r="113">
      <c r="A113" s="11" t="n"/>
      <c r="B113" s="3" t="n"/>
      <c r="D113" s="12" t="n"/>
      <c r="F113" s="3">
        <f>IF(E113="","",IFERROR(VLOOKUP(E113,Lists!$A$1:$B$7,2,FALSE),""))</f>
        <v/>
      </c>
      <c r="G113">
        <f>IF(OR(A113="",Summary!$B$4=""),"",IF(A113&lt;Summary!$B$4,"Before launch","After launch"))</f>
        <v/>
      </c>
      <c r="H113" s="3" t="n"/>
    </row>
    <row r="114">
      <c r="A114" s="11" t="n"/>
      <c r="B114" s="3" t="n"/>
      <c r="D114" s="12" t="n"/>
      <c r="F114" s="3">
        <f>IF(E114="","",IFERROR(VLOOKUP(E114,Lists!$A$1:$B$7,2,FALSE),""))</f>
        <v/>
      </c>
      <c r="G114">
        <f>IF(OR(A114="",Summary!$B$4=""),"",IF(A114&lt;Summary!$B$4,"Before launch","After launch"))</f>
        <v/>
      </c>
      <c r="H114" s="3" t="n"/>
    </row>
    <row r="115">
      <c r="A115" s="11" t="n"/>
      <c r="B115" s="3" t="n"/>
      <c r="D115" s="12" t="n"/>
      <c r="F115" s="3">
        <f>IF(E115="","",IFERROR(VLOOKUP(E115,Lists!$A$1:$B$7,2,FALSE),""))</f>
        <v/>
      </c>
      <c r="G115">
        <f>IF(OR(A115="",Summary!$B$4=""),"",IF(A115&lt;Summary!$B$4,"Before launch","After launch"))</f>
        <v/>
      </c>
      <c r="H115" s="3" t="n"/>
    </row>
    <row r="116">
      <c r="A116" s="11" t="n"/>
      <c r="B116" s="3" t="n"/>
      <c r="D116" s="12" t="n"/>
      <c r="F116" s="3">
        <f>IF(E116="","",IFERROR(VLOOKUP(E116,Lists!$A$1:$B$7,2,FALSE),""))</f>
        <v/>
      </c>
      <c r="G116">
        <f>IF(OR(A116="",Summary!$B$4=""),"",IF(A116&lt;Summary!$B$4,"Before launch","After launch"))</f>
        <v/>
      </c>
      <c r="H116" s="3" t="n"/>
    </row>
    <row r="117">
      <c r="A117" s="11" t="n"/>
      <c r="B117" s="3" t="n"/>
      <c r="D117" s="12" t="n"/>
      <c r="F117" s="3">
        <f>IF(E117="","",IFERROR(VLOOKUP(E117,Lists!$A$1:$B$7,2,FALSE),""))</f>
        <v/>
      </c>
      <c r="G117">
        <f>IF(OR(A117="",Summary!$B$4=""),"",IF(A117&lt;Summary!$B$4,"Before launch","After launch"))</f>
        <v/>
      </c>
      <c r="H117" s="3" t="n"/>
    </row>
    <row r="118">
      <c r="A118" s="11" t="n"/>
      <c r="B118" s="3" t="n"/>
      <c r="D118" s="12" t="n"/>
      <c r="F118" s="3">
        <f>IF(E118="","",IFERROR(VLOOKUP(E118,Lists!$A$1:$B$7,2,FALSE),""))</f>
        <v/>
      </c>
      <c r="G118">
        <f>IF(OR(A118="",Summary!$B$4=""),"",IF(A118&lt;Summary!$B$4,"Before launch","After launch"))</f>
        <v/>
      </c>
      <c r="H118" s="3" t="n"/>
    </row>
    <row r="119">
      <c r="A119" s="11" t="n"/>
      <c r="B119" s="3" t="n"/>
      <c r="D119" s="12" t="n"/>
      <c r="F119" s="3">
        <f>IF(E119="","",IFERROR(VLOOKUP(E119,Lists!$A$1:$B$7,2,FALSE),""))</f>
        <v/>
      </c>
      <c r="G119">
        <f>IF(OR(A119="",Summary!$B$4=""),"",IF(A119&lt;Summary!$B$4,"Before launch","After launch"))</f>
        <v/>
      </c>
      <c r="H119" s="3" t="n"/>
    </row>
    <row r="120">
      <c r="A120" s="11" t="n"/>
      <c r="B120" s="3" t="n"/>
      <c r="D120" s="12" t="n"/>
      <c r="F120" s="3">
        <f>IF(E120="","",IFERROR(VLOOKUP(E120,Lists!$A$1:$B$7,2,FALSE),""))</f>
        <v/>
      </c>
      <c r="G120">
        <f>IF(OR(A120="",Summary!$B$4=""),"",IF(A120&lt;Summary!$B$4,"Before launch","After launch"))</f>
        <v/>
      </c>
      <c r="H120" s="3" t="n"/>
    </row>
    <row r="121">
      <c r="A121" s="11" t="n"/>
      <c r="B121" s="3" t="n"/>
      <c r="D121" s="12" t="n"/>
      <c r="F121" s="3">
        <f>IF(E121="","",IFERROR(VLOOKUP(E121,Lists!$A$1:$B$7,2,FALSE),""))</f>
        <v/>
      </c>
      <c r="G121">
        <f>IF(OR(A121="",Summary!$B$4=""),"",IF(A121&lt;Summary!$B$4,"Before launch","After launch"))</f>
        <v/>
      </c>
      <c r="H121" s="3" t="n"/>
    </row>
    <row r="122">
      <c r="A122" s="11" t="n"/>
      <c r="B122" s="3" t="n"/>
      <c r="D122" s="12" t="n"/>
      <c r="F122" s="3">
        <f>IF(E122="","",IFERROR(VLOOKUP(E122,Lists!$A$1:$B$7,2,FALSE),""))</f>
        <v/>
      </c>
      <c r="G122">
        <f>IF(OR(A122="",Summary!$B$4=""),"",IF(A122&lt;Summary!$B$4,"Before launch","After launch"))</f>
        <v/>
      </c>
      <c r="H122" s="3" t="n"/>
    </row>
    <row r="123">
      <c r="A123" s="11" t="n"/>
      <c r="B123" s="3" t="n"/>
      <c r="D123" s="12" t="n"/>
      <c r="F123" s="3">
        <f>IF(E123="","",IFERROR(VLOOKUP(E123,Lists!$A$1:$B$7,2,FALSE),""))</f>
        <v/>
      </c>
      <c r="G123">
        <f>IF(OR(A123="",Summary!$B$4=""),"",IF(A123&lt;Summary!$B$4,"Before launch","After launch"))</f>
        <v/>
      </c>
      <c r="H123" s="3" t="n"/>
    </row>
    <row r="124">
      <c r="A124" s="11" t="n"/>
      <c r="B124" s="3" t="n"/>
      <c r="D124" s="12" t="n"/>
      <c r="F124" s="3">
        <f>IF(E124="","",IFERROR(VLOOKUP(E124,Lists!$A$1:$B$7,2,FALSE),""))</f>
        <v/>
      </c>
      <c r="G124">
        <f>IF(OR(A124="",Summary!$B$4=""),"",IF(A124&lt;Summary!$B$4,"Before launch","After launch"))</f>
        <v/>
      </c>
      <c r="H124" s="3" t="n"/>
    </row>
    <row r="125">
      <c r="A125" s="11" t="n"/>
      <c r="B125" s="3" t="n"/>
      <c r="D125" s="12" t="n"/>
      <c r="F125" s="3">
        <f>IF(E125="","",IFERROR(VLOOKUP(E125,Lists!$A$1:$B$7,2,FALSE),""))</f>
        <v/>
      </c>
      <c r="G125">
        <f>IF(OR(A125="",Summary!$B$4=""),"",IF(A125&lt;Summary!$B$4,"Before launch","After launch"))</f>
        <v/>
      </c>
      <c r="H125" s="3" t="n"/>
    </row>
    <row r="126">
      <c r="A126" s="11" t="n"/>
      <c r="B126" s="3" t="n"/>
      <c r="D126" s="12" t="n"/>
      <c r="F126" s="3">
        <f>IF(E126="","",IFERROR(VLOOKUP(E126,Lists!$A$1:$B$7,2,FALSE),""))</f>
        <v/>
      </c>
      <c r="G126">
        <f>IF(OR(A126="",Summary!$B$4=""),"",IF(A126&lt;Summary!$B$4,"Before launch","After launch"))</f>
        <v/>
      </c>
      <c r="H126" s="3" t="n"/>
    </row>
    <row r="127">
      <c r="A127" s="11" t="n"/>
      <c r="B127" s="3" t="n"/>
      <c r="D127" s="12" t="n"/>
      <c r="F127" s="3">
        <f>IF(E127="","",IFERROR(VLOOKUP(E127,Lists!$A$1:$B$7,2,FALSE),""))</f>
        <v/>
      </c>
      <c r="G127">
        <f>IF(OR(A127="",Summary!$B$4=""),"",IF(A127&lt;Summary!$B$4,"Before launch","After launch"))</f>
        <v/>
      </c>
      <c r="H127" s="3" t="n"/>
    </row>
    <row r="128">
      <c r="A128" s="11" t="n"/>
      <c r="B128" s="3" t="n"/>
      <c r="D128" s="12" t="n"/>
      <c r="F128" s="3">
        <f>IF(E128="","",IFERROR(VLOOKUP(E128,Lists!$A$1:$B$7,2,FALSE),""))</f>
        <v/>
      </c>
      <c r="G128">
        <f>IF(OR(A128="",Summary!$B$4=""),"",IF(A128&lt;Summary!$B$4,"Before launch","After launch"))</f>
        <v/>
      </c>
      <c r="H128" s="3" t="n"/>
    </row>
    <row r="129">
      <c r="A129" s="11" t="n"/>
      <c r="B129" s="3" t="n"/>
      <c r="D129" s="12" t="n"/>
      <c r="F129" s="3">
        <f>IF(E129="","",IFERROR(VLOOKUP(E129,Lists!$A$1:$B$7,2,FALSE),""))</f>
        <v/>
      </c>
      <c r="G129">
        <f>IF(OR(A129="",Summary!$B$4=""),"",IF(A129&lt;Summary!$B$4,"Before launch","After launch"))</f>
        <v/>
      </c>
      <c r="H129" s="3" t="n"/>
    </row>
    <row r="130">
      <c r="A130" s="11" t="n"/>
      <c r="B130" s="3" t="n"/>
      <c r="D130" s="12" t="n"/>
      <c r="F130" s="3">
        <f>IF(E130="","",IFERROR(VLOOKUP(E130,Lists!$A$1:$B$7,2,FALSE),""))</f>
        <v/>
      </c>
      <c r="G130">
        <f>IF(OR(A130="",Summary!$B$4=""),"",IF(A130&lt;Summary!$B$4,"Before launch","After launch"))</f>
        <v/>
      </c>
      <c r="H130" s="3" t="n"/>
    </row>
    <row r="131">
      <c r="A131" s="11" t="n"/>
      <c r="B131" s="3" t="n"/>
      <c r="D131" s="12" t="n"/>
      <c r="F131" s="3">
        <f>IF(E131="","",IFERROR(VLOOKUP(E131,Lists!$A$1:$B$7,2,FALSE),""))</f>
        <v/>
      </c>
      <c r="G131">
        <f>IF(OR(A131="",Summary!$B$4=""),"",IF(A131&lt;Summary!$B$4,"Before launch","After launch"))</f>
        <v/>
      </c>
      <c r="H131" s="3" t="n"/>
    </row>
    <row r="132">
      <c r="A132" s="11" t="n"/>
      <c r="B132" s="3" t="n"/>
      <c r="D132" s="12" t="n"/>
      <c r="F132" s="3">
        <f>IF(E132="","",IFERROR(VLOOKUP(E132,Lists!$A$1:$B$7,2,FALSE),""))</f>
        <v/>
      </c>
      <c r="G132">
        <f>IF(OR(A132="",Summary!$B$4=""),"",IF(A132&lt;Summary!$B$4,"Before launch","After launch"))</f>
        <v/>
      </c>
      <c r="H132" s="3" t="n"/>
    </row>
    <row r="133">
      <c r="A133" s="11" t="n"/>
      <c r="B133" s="3" t="n"/>
      <c r="D133" s="12" t="n"/>
      <c r="F133" s="3">
        <f>IF(E133="","",IFERROR(VLOOKUP(E133,Lists!$A$1:$B$7,2,FALSE),""))</f>
        <v/>
      </c>
      <c r="G133">
        <f>IF(OR(A133="",Summary!$B$4=""),"",IF(A133&lt;Summary!$B$4,"Before launch","After launch"))</f>
        <v/>
      </c>
      <c r="H133" s="3" t="n"/>
    </row>
    <row r="134">
      <c r="A134" s="11" t="n"/>
      <c r="B134" s="3" t="n"/>
      <c r="D134" s="12" t="n"/>
      <c r="F134" s="3">
        <f>IF(E134="","",IFERROR(VLOOKUP(E134,Lists!$A$1:$B$7,2,FALSE),""))</f>
        <v/>
      </c>
      <c r="G134">
        <f>IF(OR(A134="",Summary!$B$4=""),"",IF(A134&lt;Summary!$B$4,"Before launch","After launch"))</f>
        <v/>
      </c>
      <c r="H134" s="3" t="n"/>
    </row>
    <row r="135">
      <c r="A135" s="11" t="n"/>
      <c r="B135" s="3" t="n"/>
      <c r="D135" s="12" t="n"/>
      <c r="F135" s="3">
        <f>IF(E135="","",IFERROR(VLOOKUP(E135,Lists!$A$1:$B$7,2,FALSE),""))</f>
        <v/>
      </c>
      <c r="G135">
        <f>IF(OR(A135="",Summary!$B$4=""),"",IF(A135&lt;Summary!$B$4,"Before launch","After launch"))</f>
        <v/>
      </c>
      <c r="H135" s="3" t="n"/>
    </row>
    <row r="136">
      <c r="A136" s="11" t="n"/>
      <c r="B136" s="3" t="n"/>
      <c r="D136" s="12" t="n"/>
      <c r="F136" s="3">
        <f>IF(E136="","",IFERROR(VLOOKUP(E136,Lists!$A$1:$B$7,2,FALSE),""))</f>
        <v/>
      </c>
      <c r="G136">
        <f>IF(OR(A136="",Summary!$B$4=""),"",IF(A136&lt;Summary!$B$4,"Before launch","After launch"))</f>
        <v/>
      </c>
      <c r="H136" s="3" t="n"/>
    </row>
    <row r="137">
      <c r="A137" s="11" t="n"/>
      <c r="B137" s="3" t="n"/>
      <c r="D137" s="12" t="n"/>
      <c r="F137" s="3">
        <f>IF(E137="","",IFERROR(VLOOKUP(E137,Lists!$A$1:$B$7,2,FALSE),""))</f>
        <v/>
      </c>
      <c r="G137">
        <f>IF(OR(A137="",Summary!$B$4=""),"",IF(A137&lt;Summary!$B$4,"Before launch","After launch"))</f>
        <v/>
      </c>
      <c r="H137" s="3" t="n"/>
    </row>
    <row r="138">
      <c r="A138" s="11" t="n"/>
      <c r="B138" s="3" t="n"/>
      <c r="D138" s="12" t="n"/>
      <c r="F138" s="3">
        <f>IF(E138="","",IFERROR(VLOOKUP(E138,Lists!$A$1:$B$7,2,FALSE),""))</f>
        <v/>
      </c>
      <c r="G138">
        <f>IF(OR(A138="",Summary!$B$4=""),"",IF(A138&lt;Summary!$B$4,"Before launch","After launch"))</f>
        <v/>
      </c>
      <c r="H138" s="3" t="n"/>
    </row>
    <row r="139">
      <c r="A139" s="11" t="n"/>
      <c r="B139" s="3" t="n"/>
      <c r="D139" s="12" t="n"/>
      <c r="F139" s="3">
        <f>IF(E139="","",IFERROR(VLOOKUP(E139,Lists!$A$1:$B$7,2,FALSE),""))</f>
        <v/>
      </c>
      <c r="G139">
        <f>IF(OR(A139="",Summary!$B$4=""),"",IF(A139&lt;Summary!$B$4,"Before launch","After launch"))</f>
        <v/>
      </c>
      <c r="H139" s="3" t="n"/>
    </row>
    <row r="140">
      <c r="A140" s="11" t="n"/>
      <c r="B140" s="3" t="n"/>
      <c r="D140" s="12" t="n"/>
      <c r="F140" s="3">
        <f>IF(E140="","",IFERROR(VLOOKUP(E140,Lists!$A$1:$B$7,2,FALSE),""))</f>
        <v/>
      </c>
      <c r="G140">
        <f>IF(OR(A140="",Summary!$B$4=""),"",IF(A140&lt;Summary!$B$4,"Before launch","After launch"))</f>
        <v/>
      </c>
      <c r="H140" s="3" t="n"/>
    </row>
    <row r="141">
      <c r="A141" s="11" t="n"/>
      <c r="B141" s="3" t="n"/>
      <c r="D141" s="12" t="n"/>
      <c r="F141" s="3">
        <f>IF(E141="","",IFERROR(VLOOKUP(E141,Lists!$A$1:$B$7,2,FALSE),""))</f>
        <v/>
      </c>
      <c r="G141">
        <f>IF(OR(A141="",Summary!$B$4=""),"",IF(A141&lt;Summary!$B$4,"Before launch","After launch"))</f>
        <v/>
      </c>
      <c r="H141" s="3" t="n"/>
    </row>
    <row r="142">
      <c r="A142" s="11" t="n"/>
      <c r="B142" s="3" t="n"/>
      <c r="D142" s="12" t="n"/>
      <c r="F142" s="3">
        <f>IF(E142="","",IFERROR(VLOOKUP(E142,Lists!$A$1:$B$7,2,FALSE),""))</f>
        <v/>
      </c>
      <c r="G142">
        <f>IF(OR(A142="",Summary!$B$4=""),"",IF(A142&lt;Summary!$B$4,"Before launch","After launch"))</f>
        <v/>
      </c>
      <c r="H142" s="3" t="n"/>
    </row>
    <row r="143">
      <c r="A143" s="11" t="n"/>
      <c r="B143" s="3" t="n"/>
      <c r="D143" s="12" t="n"/>
      <c r="F143" s="3">
        <f>IF(E143="","",IFERROR(VLOOKUP(E143,Lists!$A$1:$B$7,2,FALSE),""))</f>
        <v/>
      </c>
      <c r="G143">
        <f>IF(OR(A143="",Summary!$B$4=""),"",IF(A143&lt;Summary!$B$4,"Before launch","After launch"))</f>
        <v/>
      </c>
      <c r="H143" s="3" t="n"/>
    </row>
    <row r="144">
      <c r="A144" s="11" t="n"/>
      <c r="B144" s="3" t="n"/>
      <c r="D144" s="12" t="n"/>
      <c r="F144" s="3">
        <f>IF(E144="","",IFERROR(VLOOKUP(E144,Lists!$A$1:$B$7,2,FALSE),""))</f>
        <v/>
      </c>
      <c r="G144">
        <f>IF(OR(A144="",Summary!$B$4=""),"",IF(A144&lt;Summary!$B$4,"Before launch","After launch"))</f>
        <v/>
      </c>
      <c r="H144" s="3" t="n"/>
    </row>
    <row r="145">
      <c r="A145" s="11" t="n"/>
      <c r="B145" s="3" t="n"/>
      <c r="D145" s="12" t="n"/>
      <c r="F145" s="3">
        <f>IF(E145="","",IFERROR(VLOOKUP(E145,Lists!$A$1:$B$7,2,FALSE),""))</f>
        <v/>
      </c>
      <c r="G145">
        <f>IF(OR(A145="",Summary!$B$4=""),"",IF(A145&lt;Summary!$B$4,"Before launch","After launch"))</f>
        <v/>
      </c>
      <c r="H145" s="3" t="n"/>
    </row>
    <row r="146">
      <c r="A146" s="11" t="n"/>
      <c r="B146" s="3" t="n"/>
      <c r="D146" s="12" t="n"/>
      <c r="F146" s="3">
        <f>IF(E146="","",IFERROR(VLOOKUP(E146,Lists!$A$1:$B$7,2,FALSE),""))</f>
        <v/>
      </c>
      <c r="G146">
        <f>IF(OR(A146="",Summary!$B$4=""),"",IF(A146&lt;Summary!$B$4,"Before launch","After launch"))</f>
        <v/>
      </c>
      <c r="H146" s="3" t="n"/>
    </row>
    <row r="147">
      <c r="A147" s="11" t="n"/>
      <c r="B147" s="3" t="n"/>
      <c r="D147" s="12" t="n"/>
      <c r="F147" s="3">
        <f>IF(E147="","",IFERROR(VLOOKUP(E147,Lists!$A$1:$B$7,2,FALSE),""))</f>
        <v/>
      </c>
      <c r="G147">
        <f>IF(OR(A147="",Summary!$B$4=""),"",IF(A147&lt;Summary!$B$4,"Before launch","After launch"))</f>
        <v/>
      </c>
      <c r="H147" s="3" t="n"/>
    </row>
    <row r="148">
      <c r="A148" s="11" t="n"/>
      <c r="B148" s="3" t="n"/>
      <c r="D148" s="12" t="n"/>
      <c r="F148" s="3">
        <f>IF(E148="","",IFERROR(VLOOKUP(E148,Lists!$A$1:$B$7,2,FALSE),""))</f>
        <v/>
      </c>
      <c r="G148">
        <f>IF(OR(A148="",Summary!$B$4=""),"",IF(A148&lt;Summary!$B$4,"Before launch","After launch"))</f>
        <v/>
      </c>
      <c r="H148" s="3" t="n"/>
    </row>
    <row r="149">
      <c r="A149" s="11" t="n"/>
      <c r="B149" s="3" t="n"/>
      <c r="D149" s="12" t="n"/>
      <c r="F149" s="3">
        <f>IF(E149="","",IFERROR(VLOOKUP(E149,Lists!$A$1:$B$7,2,FALSE),""))</f>
        <v/>
      </c>
      <c r="G149">
        <f>IF(OR(A149="",Summary!$B$4=""),"",IF(A149&lt;Summary!$B$4,"Before launch","After launch"))</f>
        <v/>
      </c>
      <c r="H149" s="3" t="n"/>
    </row>
    <row r="150">
      <c r="A150" s="11" t="n"/>
      <c r="B150" s="3" t="n"/>
      <c r="D150" s="12" t="n"/>
      <c r="F150" s="3">
        <f>IF(E150="","",IFERROR(VLOOKUP(E150,Lists!$A$1:$B$7,2,FALSE),""))</f>
        <v/>
      </c>
      <c r="G150">
        <f>IF(OR(A150="",Summary!$B$4=""),"",IF(A150&lt;Summary!$B$4,"Before launch","After launch"))</f>
        <v/>
      </c>
      <c r="H150" s="3" t="n"/>
    </row>
    <row r="151">
      <c r="A151" s="11" t="n"/>
      <c r="B151" s="3" t="n"/>
      <c r="D151" s="12" t="n"/>
      <c r="F151" s="3">
        <f>IF(E151="","",IFERROR(VLOOKUP(E151,Lists!$A$1:$B$7,2,FALSE),""))</f>
        <v/>
      </c>
      <c r="G151">
        <f>IF(OR(A151="",Summary!$B$4=""),"",IF(A151&lt;Summary!$B$4,"Before launch","After launch"))</f>
        <v/>
      </c>
      <c r="H151" s="3" t="n"/>
    </row>
    <row r="152">
      <c r="A152" s="11" t="n"/>
      <c r="B152" s="3" t="n"/>
      <c r="D152" s="12" t="n"/>
      <c r="F152" s="3">
        <f>IF(E152="","",IFERROR(VLOOKUP(E152,Lists!$A$1:$B$7,2,FALSE),""))</f>
        <v/>
      </c>
      <c r="G152">
        <f>IF(OR(A152="",Summary!$B$4=""),"",IF(A152&lt;Summary!$B$4,"Before launch","After launch"))</f>
        <v/>
      </c>
      <c r="H152" s="3" t="n"/>
    </row>
    <row r="153">
      <c r="A153" s="11" t="n"/>
      <c r="B153" s="3" t="n"/>
      <c r="D153" s="12" t="n"/>
      <c r="F153" s="3">
        <f>IF(E153="","",IFERROR(VLOOKUP(E153,Lists!$A$1:$B$7,2,FALSE),""))</f>
        <v/>
      </c>
      <c r="G153">
        <f>IF(OR(A153="",Summary!$B$4=""),"",IF(A153&lt;Summary!$B$4,"Before launch","After launch"))</f>
        <v/>
      </c>
      <c r="H153" s="3" t="n"/>
    </row>
    <row r="154">
      <c r="A154" s="11" t="n"/>
      <c r="B154" s="3" t="n"/>
      <c r="D154" s="12" t="n"/>
      <c r="F154" s="3">
        <f>IF(E154="","",IFERROR(VLOOKUP(E154,Lists!$A$1:$B$7,2,FALSE),""))</f>
        <v/>
      </c>
      <c r="G154">
        <f>IF(OR(A154="",Summary!$B$4=""),"",IF(A154&lt;Summary!$B$4,"Before launch","After launch"))</f>
        <v/>
      </c>
      <c r="H154" s="3" t="n"/>
    </row>
    <row r="155">
      <c r="A155" s="11" t="n"/>
      <c r="B155" s="3" t="n"/>
      <c r="D155" s="12" t="n"/>
      <c r="F155" s="3">
        <f>IF(E155="","",IFERROR(VLOOKUP(E155,Lists!$A$1:$B$7,2,FALSE),""))</f>
        <v/>
      </c>
      <c r="G155">
        <f>IF(OR(A155="",Summary!$B$4=""),"",IF(A155&lt;Summary!$B$4,"Before launch","After launch"))</f>
        <v/>
      </c>
      <c r="H155" s="3" t="n"/>
    </row>
    <row r="156">
      <c r="A156" s="11" t="n"/>
      <c r="B156" s="3" t="n"/>
      <c r="D156" s="12" t="n"/>
      <c r="F156" s="3">
        <f>IF(E156="","",IFERROR(VLOOKUP(E156,Lists!$A$1:$B$7,2,FALSE),""))</f>
        <v/>
      </c>
      <c r="G156">
        <f>IF(OR(A156="",Summary!$B$4=""),"",IF(A156&lt;Summary!$B$4,"Before launch","After launch"))</f>
        <v/>
      </c>
      <c r="H156" s="3" t="n"/>
    </row>
    <row r="157">
      <c r="A157" s="11" t="n"/>
      <c r="B157" s="3" t="n"/>
      <c r="D157" s="12" t="n"/>
      <c r="F157" s="3">
        <f>IF(E157="","",IFERROR(VLOOKUP(E157,Lists!$A$1:$B$7,2,FALSE),""))</f>
        <v/>
      </c>
      <c r="G157">
        <f>IF(OR(A157="",Summary!$B$4=""),"",IF(A157&lt;Summary!$B$4,"Before launch","After launch"))</f>
        <v/>
      </c>
      <c r="H157" s="3" t="n"/>
    </row>
    <row r="158">
      <c r="A158" s="11" t="n"/>
      <c r="B158" s="3" t="n"/>
      <c r="D158" s="12" t="n"/>
      <c r="F158" s="3">
        <f>IF(E158="","",IFERROR(VLOOKUP(E158,Lists!$A$1:$B$7,2,FALSE),""))</f>
        <v/>
      </c>
      <c r="G158">
        <f>IF(OR(A158="",Summary!$B$4=""),"",IF(A158&lt;Summary!$B$4,"Before launch","After launch"))</f>
        <v/>
      </c>
      <c r="H158" s="3" t="n"/>
    </row>
    <row r="159">
      <c r="A159" s="11" t="n"/>
      <c r="B159" s="3" t="n"/>
      <c r="D159" s="12" t="n"/>
      <c r="F159" s="3">
        <f>IF(E159="","",IFERROR(VLOOKUP(E159,Lists!$A$1:$B$7,2,FALSE),""))</f>
        <v/>
      </c>
      <c r="G159">
        <f>IF(OR(A159="",Summary!$B$4=""),"",IF(A159&lt;Summary!$B$4,"Before launch","After launch"))</f>
        <v/>
      </c>
      <c r="H159" s="3" t="n"/>
    </row>
    <row r="160">
      <c r="A160" s="11" t="n"/>
      <c r="B160" s="3" t="n"/>
      <c r="D160" s="12" t="n"/>
      <c r="F160" s="3">
        <f>IF(E160="","",IFERROR(VLOOKUP(E160,Lists!$A$1:$B$7,2,FALSE),""))</f>
        <v/>
      </c>
      <c r="G160">
        <f>IF(OR(A160="",Summary!$B$4=""),"",IF(A160&lt;Summary!$B$4,"Before launch","After launch"))</f>
        <v/>
      </c>
      <c r="H160" s="3" t="n"/>
    </row>
    <row r="161">
      <c r="A161" s="11" t="n"/>
      <c r="B161" s="3" t="n"/>
      <c r="D161" s="12" t="n"/>
      <c r="F161" s="3">
        <f>IF(E161="","",IFERROR(VLOOKUP(E161,Lists!$A$1:$B$7,2,FALSE),""))</f>
        <v/>
      </c>
      <c r="G161">
        <f>IF(OR(A161="",Summary!$B$4=""),"",IF(A161&lt;Summary!$B$4,"Before launch","After launch"))</f>
        <v/>
      </c>
      <c r="H161" s="3" t="n"/>
    </row>
    <row r="162">
      <c r="A162" s="11" t="n"/>
      <c r="B162" s="3" t="n"/>
      <c r="D162" s="12" t="n"/>
      <c r="F162" s="3">
        <f>IF(E162="","",IFERROR(VLOOKUP(E162,Lists!$A$1:$B$7,2,FALSE),""))</f>
        <v/>
      </c>
      <c r="G162">
        <f>IF(OR(A162="",Summary!$B$4=""),"",IF(A162&lt;Summary!$B$4,"Before launch","After launch"))</f>
        <v/>
      </c>
      <c r="H162" s="3" t="n"/>
    </row>
    <row r="163">
      <c r="A163" s="11" t="n"/>
      <c r="B163" s="3" t="n"/>
      <c r="D163" s="12" t="n"/>
      <c r="F163" s="3">
        <f>IF(E163="","",IFERROR(VLOOKUP(E163,Lists!$A$1:$B$7,2,FALSE),""))</f>
        <v/>
      </c>
      <c r="G163">
        <f>IF(OR(A163="",Summary!$B$4=""),"",IF(A163&lt;Summary!$B$4,"Before launch","After launch"))</f>
        <v/>
      </c>
      <c r="H163" s="3" t="n"/>
    </row>
    <row r="164">
      <c r="A164" s="11" t="n"/>
      <c r="B164" s="3" t="n"/>
      <c r="D164" s="12" t="n"/>
      <c r="F164" s="3">
        <f>IF(E164="","",IFERROR(VLOOKUP(E164,Lists!$A$1:$B$7,2,FALSE),""))</f>
        <v/>
      </c>
      <c r="G164">
        <f>IF(OR(A164="",Summary!$B$4=""),"",IF(A164&lt;Summary!$B$4,"Before launch","After launch"))</f>
        <v/>
      </c>
      <c r="H164" s="3" t="n"/>
    </row>
    <row r="165">
      <c r="A165" s="11" t="n"/>
      <c r="B165" s="3" t="n"/>
      <c r="D165" s="12" t="n"/>
      <c r="F165" s="3">
        <f>IF(E165="","",IFERROR(VLOOKUP(E165,Lists!$A$1:$B$7,2,FALSE),""))</f>
        <v/>
      </c>
      <c r="G165">
        <f>IF(OR(A165="",Summary!$B$4=""),"",IF(A165&lt;Summary!$B$4,"Before launch","After launch"))</f>
        <v/>
      </c>
      <c r="H165" s="3" t="n"/>
    </row>
    <row r="166">
      <c r="A166" s="11" t="n"/>
      <c r="B166" s="3" t="n"/>
      <c r="D166" s="12" t="n"/>
      <c r="F166" s="3">
        <f>IF(E166="","",IFERROR(VLOOKUP(E166,Lists!$A$1:$B$7,2,FALSE),""))</f>
        <v/>
      </c>
      <c r="G166">
        <f>IF(OR(A166="",Summary!$B$4=""),"",IF(A166&lt;Summary!$B$4,"Before launch","After launch"))</f>
        <v/>
      </c>
      <c r="H166" s="3" t="n"/>
    </row>
    <row r="167">
      <c r="A167" s="11" t="n"/>
      <c r="B167" s="3" t="n"/>
      <c r="D167" s="12" t="n"/>
      <c r="F167" s="3">
        <f>IF(E167="","",IFERROR(VLOOKUP(E167,Lists!$A$1:$B$7,2,FALSE),""))</f>
        <v/>
      </c>
      <c r="G167">
        <f>IF(OR(A167="",Summary!$B$4=""),"",IF(A167&lt;Summary!$B$4,"Before launch","After launch"))</f>
        <v/>
      </c>
      <c r="H167" s="3" t="n"/>
    </row>
    <row r="168">
      <c r="A168" s="11" t="n"/>
      <c r="B168" s="3" t="n"/>
      <c r="D168" s="12" t="n"/>
      <c r="F168" s="3">
        <f>IF(E168="","",IFERROR(VLOOKUP(E168,Lists!$A$1:$B$7,2,FALSE),""))</f>
        <v/>
      </c>
      <c r="G168">
        <f>IF(OR(A168="",Summary!$B$4=""),"",IF(A168&lt;Summary!$B$4,"Before launch","After launch"))</f>
        <v/>
      </c>
      <c r="H168" s="3" t="n"/>
    </row>
    <row r="169">
      <c r="A169" s="11" t="n"/>
      <c r="B169" s="3" t="n"/>
      <c r="D169" s="12" t="n"/>
      <c r="F169" s="3">
        <f>IF(E169="","",IFERROR(VLOOKUP(E169,Lists!$A$1:$B$7,2,FALSE),""))</f>
        <v/>
      </c>
      <c r="G169">
        <f>IF(OR(A169="",Summary!$B$4=""),"",IF(A169&lt;Summary!$B$4,"Before launch","After launch"))</f>
        <v/>
      </c>
      <c r="H169" s="3" t="n"/>
    </row>
    <row r="170">
      <c r="A170" s="11" t="n"/>
      <c r="B170" s="3" t="n"/>
      <c r="D170" s="12" t="n"/>
      <c r="F170" s="3">
        <f>IF(E170="","",IFERROR(VLOOKUP(E170,Lists!$A$1:$B$7,2,FALSE),""))</f>
        <v/>
      </c>
      <c r="G170">
        <f>IF(OR(A170="",Summary!$B$4=""),"",IF(A170&lt;Summary!$B$4,"Before launch","After launch"))</f>
        <v/>
      </c>
      <c r="H170" s="3" t="n"/>
    </row>
    <row r="171">
      <c r="A171" s="11" t="n"/>
      <c r="B171" s="3" t="n"/>
      <c r="D171" s="12" t="n"/>
      <c r="F171" s="3">
        <f>IF(E171="","",IFERROR(VLOOKUP(E171,Lists!$A$1:$B$7,2,FALSE),""))</f>
        <v/>
      </c>
      <c r="G171">
        <f>IF(OR(A171="",Summary!$B$4=""),"",IF(A171&lt;Summary!$B$4,"Before launch","After launch"))</f>
        <v/>
      </c>
      <c r="H171" s="3" t="n"/>
    </row>
    <row r="172">
      <c r="A172" s="11" t="n"/>
      <c r="B172" s="3" t="n"/>
      <c r="D172" s="12" t="n"/>
      <c r="F172" s="3">
        <f>IF(E172="","",IFERROR(VLOOKUP(E172,Lists!$A$1:$B$7,2,FALSE),""))</f>
        <v/>
      </c>
      <c r="G172">
        <f>IF(OR(A172="",Summary!$B$4=""),"",IF(A172&lt;Summary!$B$4,"Before launch","After launch"))</f>
        <v/>
      </c>
      <c r="H172" s="3" t="n"/>
    </row>
    <row r="173">
      <c r="A173" s="11" t="n"/>
      <c r="B173" s="3" t="n"/>
      <c r="D173" s="12" t="n"/>
      <c r="F173" s="3">
        <f>IF(E173="","",IFERROR(VLOOKUP(E173,Lists!$A$1:$B$7,2,FALSE),""))</f>
        <v/>
      </c>
      <c r="G173">
        <f>IF(OR(A173="",Summary!$B$4=""),"",IF(A173&lt;Summary!$B$4,"Before launch","After launch"))</f>
        <v/>
      </c>
      <c r="H173" s="3" t="n"/>
    </row>
    <row r="174">
      <c r="A174" s="11" t="n"/>
      <c r="B174" s="3" t="n"/>
      <c r="D174" s="12" t="n"/>
      <c r="F174" s="3">
        <f>IF(E174="","",IFERROR(VLOOKUP(E174,Lists!$A$1:$B$7,2,FALSE),""))</f>
        <v/>
      </c>
      <c r="G174">
        <f>IF(OR(A174="",Summary!$B$4=""),"",IF(A174&lt;Summary!$B$4,"Before launch","After launch"))</f>
        <v/>
      </c>
      <c r="H174" s="3" t="n"/>
    </row>
    <row r="175">
      <c r="A175" s="11" t="n"/>
      <c r="B175" s="3" t="n"/>
      <c r="D175" s="12" t="n"/>
      <c r="F175" s="3">
        <f>IF(E175="","",IFERROR(VLOOKUP(E175,Lists!$A$1:$B$7,2,FALSE),""))</f>
        <v/>
      </c>
      <c r="G175">
        <f>IF(OR(A175="",Summary!$B$4=""),"",IF(A175&lt;Summary!$B$4,"Before launch","After launch"))</f>
        <v/>
      </c>
      <c r="H175" s="3" t="n"/>
    </row>
    <row r="176">
      <c r="A176" s="11" t="n"/>
      <c r="B176" s="3" t="n"/>
      <c r="D176" s="12" t="n"/>
      <c r="F176" s="3">
        <f>IF(E176="","",IFERROR(VLOOKUP(E176,Lists!$A$1:$B$7,2,FALSE),""))</f>
        <v/>
      </c>
      <c r="G176">
        <f>IF(OR(A176="",Summary!$B$4=""),"",IF(A176&lt;Summary!$B$4,"Before launch","After launch"))</f>
        <v/>
      </c>
      <c r="H176" s="3" t="n"/>
    </row>
    <row r="177">
      <c r="A177" s="11" t="n"/>
      <c r="B177" s="3" t="n"/>
      <c r="D177" s="12" t="n"/>
      <c r="F177" s="3">
        <f>IF(E177="","",IFERROR(VLOOKUP(E177,Lists!$A$1:$B$7,2,FALSE),""))</f>
        <v/>
      </c>
      <c r="G177">
        <f>IF(OR(A177="",Summary!$B$4=""),"",IF(A177&lt;Summary!$B$4,"Before launch","After launch"))</f>
        <v/>
      </c>
      <c r="H177" s="3" t="n"/>
    </row>
    <row r="178">
      <c r="A178" s="11" t="n"/>
      <c r="B178" s="3" t="n"/>
      <c r="D178" s="12" t="n"/>
      <c r="F178" s="3">
        <f>IF(E178="","",IFERROR(VLOOKUP(E178,Lists!$A$1:$B$7,2,FALSE),""))</f>
        <v/>
      </c>
      <c r="G178">
        <f>IF(OR(A178="",Summary!$B$4=""),"",IF(A178&lt;Summary!$B$4,"Before launch","After launch"))</f>
        <v/>
      </c>
      <c r="H178" s="3" t="n"/>
    </row>
    <row r="179">
      <c r="A179" s="11" t="n"/>
      <c r="B179" s="3" t="n"/>
      <c r="D179" s="12" t="n"/>
      <c r="F179" s="3">
        <f>IF(E179="","",IFERROR(VLOOKUP(E179,Lists!$A$1:$B$7,2,FALSE),""))</f>
        <v/>
      </c>
      <c r="G179">
        <f>IF(OR(A179="",Summary!$B$4=""),"",IF(A179&lt;Summary!$B$4,"Before launch","After launch"))</f>
        <v/>
      </c>
      <c r="H179" s="3" t="n"/>
    </row>
    <row r="180">
      <c r="A180" s="11" t="n"/>
      <c r="B180" s="3" t="n"/>
      <c r="D180" s="12" t="n"/>
      <c r="F180" s="3">
        <f>IF(E180="","",IFERROR(VLOOKUP(E180,Lists!$A$1:$B$7,2,FALSE),""))</f>
        <v/>
      </c>
      <c r="G180">
        <f>IF(OR(A180="",Summary!$B$4=""),"",IF(A180&lt;Summary!$B$4,"Before launch","After launch"))</f>
        <v/>
      </c>
      <c r="H180" s="3" t="n"/>
    </row>
    <row r="181">
      <c r="A181" s="11" t="n"/>
      <c r="B181" s="3" t="n"/>
      <c r="D181" s="12" t="n"/>
      <c r="F181" s="3">
        <f>IF(E181="","",IFERROR(VLOOKUP(E181,Lists!$A$1:$B$7,2,FALSE),""))</f>
        <v/>
      </c>
      <c r="G181">
        <f>IF(OR(A181="",Summary!$B$4=""),"",IF(A181&lt;Summary!$B$4,"Before launch","After launch"))</f>
        <v/>
      </c>
      <c r="H181" s="3" t="n"/>
    </row>
    <row r="182">
      <c r="A182" s="11" t="n"/>
      <c r="B182" s="3" t="n"/>
      <c r="D182" s="12" t="n"/>
      <c r="F182" s="3">
        <f>IF(E182="","",IFERROR(VLOOKUP(E182,Lists!$A$1:$B$7,2,FALSE),""))</f>
        <v/>
      </c>
      <c r="G182">
        <f>IF(OR(A182="",Summary!$B$4=""),"",IF(A182&lt;Summary!$B$4,"Before launch","After launch"))</f>
        <v/>
      </c>
      <c r="H182" s="3" t="n"/>
    </row>
    <row r="183">
      <c r="A183" s="11" t="n"/>
      <c r="B183" s="3" t="n"/>
      <c r="D183" s="12" t="n"/>
      <c r="F183" s="3">
        <f>IF(E183="","",IFERROR(VLOOKUP(E183,Lists!$A$1:$B$7,2,FALSE),""))</f>
        <v/>
      </c>
      <c r="G183">
        <f>IF(OR(A183="",Summary!$B$4=""),"",IF(A183&lt;Summary!$B$4,"Before launch","After launch"))</f>
        <v/>
      </c>
      <c r="H183" s="3" t="n"/>
    </row>
    <row r="184">
      <c r="A184" s="11" t="n"/>
      <c r="B184" s="3" t="n"/>
      <c r="D184" s="12" t="n"/>
      <c r="F184" s="3">
        <f>IF(E184="","",IFERROR(VLOOKUP(E184,Lists!$A$1:$B$7,2,FALSE),""))</f>
        <v/>
      </c>
      <c r="G184">
        <f>IF(OR(A184="",Summary!$B$4=""),"",IF(A184&lt;Summary!$B$4,"Before launch","After launch"))</f>
        <v/>
      </c>
      <c r="H184" s="3" t="n"/>
    </row>
    <row r="185">
      <c r="A185" s="11" t="n"/>
      <c r="B185" s="3" t="n"/>
      <c r="D185" s="12" t="n"/>
      <c r="F185" s="3">
        <f>IF(E185="","",IFERROR(VLOOKUP(E185,Lists!$A$1:$B$7,2,FALSE),""))</f>
        <v/>
      </c>
      <c r="G185">
        <f>IF(OR(A185="",Summary!$B$4=""),"",IF(A185&lt;Summary!$B$4,"Before launch","After launch"))</f>
        <v/>
      </c>
      <c r="H185" s="3" t="n"/>
    </row>
    <row r="186">
      <c r="A186" s="11" t="n"/>
      <c r="B186" s="3" t="n"/>
      <c r="D186" s="12" t="n"/>
      <c r="F186" s="3">
        <f>IF(E186="","",IFERROR(VLOOKUP(E186,Lists!$A$1:$B$7,2,FALSE),""))</f>
        <v/>
      </c>
      <c r="G186">
        <f>IF(OR(A186="",Summary!$B$4=""),"",IF(A186&lt;Summary!$B$4,"Before launch","After launch"))</f>
        <v/>
      </c>
      <c r="H186" s="3" t="n"/>
    </row>
    <row r="187">
      <c r="A187" s="11" t="n"/>
      <c r="B187" s="3" t="n"/>
      <c r="D187" s="12" t="n"/>
      <c r="F187" s="3">
        <f>IF(E187="","",IFERROR(VLOOKUP(E187,Lists!$A$1:$B$7,2,FALSE),""))</f>
        <v/>
      </c>
      <c r="G187">
        <f>IF(OR(A187="",Summary!$B$4=""),"",IF(A187&lt;Summary!$B$4,"Before launch","After launch"))</f>
        <v/>
      </c>
      <c r="H187" s="3" t="n"/>
    </row>
    <row r="188">
      <c r="A188" s="11" t="n"/>
      <c r="B188" s="3" t="n"/>
      <c r="D188" s="12" t="n"/>
      <c r="F188" s="3">
        <f>IF(E188="","",IFERROR(VLOOKUP(E188,Lists!$A$1:$B$7,2,FALSE),""))</f>
        <v/>
      </c>
      <c r="G188">
        <f>IF(OR(A188="",Summary!$B$4=""),"",IF(A188&lt;Summary!$B$4,"Before launch","After launch"))</f>
        <v/>
      </c>
      <c r="H188" s="3" t="n"/>
    </row>
    <row r="189">
      <c r="A189" s="11" t="n"/>
      <c r="B189" s="3" t="n"/>
      <c r="D189" s="12" t="n"/>
      <c r="F189" s="3">
        <f>IF(E189="","",IFERROR(VLOOKUP(E189,Lists!$A$1:$B$7,2,FALSE),""))</f>
        <v/>
      </c>
      <c r="G189">
        <f>IF(OR(A189="",Summary!$B$4=""),"",IF(A189&lt;Summary!$B$4,"Before launch","After launch"))</f>
        <v/>
      </c>
      <c r="H189" s="3" t="n"/>
    </row>
    <row r="190">
      <c r="A190" s="11" t="n"/>
      <c r="B190" s="3" t="n"/>
      <c r="D190" s="12" t="n"/>
      <c r="F190" s="3">
        <f>IF(E190="","",IFERROR(VLOOKUP(E190,Lists!$A$1:$B$7,2,FALSE),""))</f>
        <v/>
      </c>
      <c r="G190">
        <f>IF(OR(A190="",Summary!$B$4=""),"",IF(A190&lt;Summary!$B$4,"Before launch","After launch"))</f>
        <v/>
      </c>
      <c r="H190" s="3" t="n"/>
    </row>
    <row r="191">
      <c r="A191" s="11" t="n"/>
      <c r="B191" s="3" t="n"/>
      <c r="D191" s="12" t="n"/>
      <c r="F191" s="3">
        <f>IF(E191="","",IFERROR(VLOOKUP(E191,Lists!$A$1:$B$7,2,FALSE),""))</f>
        <v/>
      </c>
      <c r="G191">
        <f>IF(OR(A191="",Summary!$B$4=""),"",IF(A191&lt;Summary!$B$4,"Before launch","After launch"))</f>
        <v/>
      </c>
      <c r="H191" s="3" t="n"/>
    </row>
    <row r="192">
      <c r="A192" s="11" t="n"/>
      <c r="B192" s="3" t="n"/>
      <c r="D192" s="12" t="n"/>
      <c r="F192" s="3">
        <f>IF(E192="","",IFERROR(VLOOKUP(E192,Lists!$A$1:$B$7,2,FALSE),""))</f>
        <v/>
      </c>
      <c r="G192">
        <f>IF(OR(A192="",Summary!$B$4=""),"",IF(A192&lt;Summary!$B$4,"Before launch","After launch"))</f>
        <v/>
      </c>
      <c r="H192" s="3" t="n"/>
    </row>
    <row r="193">
      <c r="A193" s="11" t="n"/>
      <c r="B193" s="3" t="n"/>
      <c r="D193" s="12" t="n"/>
      <c r="F193" s="3">
        <f>IF(E193="","",IFERROR(VLOOKUP(E193,Lists!$A$1:$B$7,2,FALSE),""))</f>
        <v/>
      </c>
      <c r="G193">
        <f>IF(OR(A193="",Summary!$B$4=""),"",IF(A193&lt;Summary!$B$4,"Before launch","After launch"))</f>
        <v/>
      </c>
      <c r="H193" s="3" t="n"/>
    </row>
    <row r="194">
      <c r="A194" s="11" t="n"/>
      <c r="B194" s="3" t="n"/>
      <c r="D194" s="12" t="n"/>
      <c r="F194" s="3">
        <f>IF(E194="","",IFERROR(VLOOKUP(E194,Lists!$A$1:$B$7,2,FALSE),""))</f>
        <v/>
      </c>
      <c r="G194">
        <f>IF(OR(A194="",Summary!$B$4=""),"",IF(A194&lt;Summary!$B$4,"Before launch","After launch"))</f>
        <v/>
      </c>
      <c r="H194" s="3" t="n"/>
    </row>
    <row r="195">
      <c r="A195" s="11" t="n"/>
      <c r="B195" s="3" t="n"/>
      <c r="D195" s="12" t="n"/>
      <c r="F195" s="3">
        <f>IF(E195="","",IFERROR(VLOOKUP(E195,Lists!$A$1:$B$7,2,FALSE),""))</f>
        <v/>
      </c>
      <c r="G195">
        <f>IF(OR(A195="",Summary!$B$4=""),"",IF(A195&lt;Summary!$B$4,"Before launch","After launch"))</f>
        <v/>
      </c>
      <c r="H195" s="3" t="n"/>
    </row>
    <row r="196">
      <c r="A196" s="11" t="n"/>
      <c r="B196" s="3" t="n"/>
      <c r="D196" s="12" t="n"/>
      <c r="F196" s="3">
        <f>IF(E196="","",IFERROR(VLOOKUP(E196,Lists!$A$1:$B$7,2,FALSE),""))</f>
        <v/>
      </c>
      <c r="G196">
        <f>IF(OR(A196="",Summary!$B$4=""),"",IF(A196&lt;Summary!$B$4,"Before launch","After launch"))</f>
        <v/>
      </c>
      <c r="H196" s="3" t="n"/>
    </row>
    <row r="197">
      <c r="A197" s="11" t="n"/>
      <c r="B197" s="3" t="n"/>
      <c r="D197" s="12" t="n"/>
      <c r="F197" s="3">
        <f>IF(E197="","",IFERROR(VLOOKUP(E197,Lists!$A$1:$B$7,2,FALSE),""))</f>
        <v/>
      </c>
      <c r="G197">
        <f>IF(OR(A197="",Summary!$B$4=""),"",IF(A197&lt;Summary!$B$4,"Before launch","After launch"))</f>
        <v/>
      </c>
      <c r="H197" s="3" t="n"/>
    </row>
    <row r="198">
      <c r="A198" s="11" t="n"/>
      <c r="B198" s="3" t="n"/>
      <c r="D198" s="12" t="n"/>
      <c r="F198" s="3">
        <f>IF(E198="","",IFERROR(VLOOKUP(E198,Lists!$A$1:$B$7,2,FALSE),""))</f>
        <v/>
      </c>
      <c r="G198">
        <f>IF(OR(A198="",Summary!$B$4=""),"",IF(A198&lt;Summary!$B$4,"Before launch","After launch"))</f>
        <v/>
      </c>
      <c r="H198" s="3" t="n"/>
    </row>
    <row r="199">
      <c r="A199" s="11" t="n"/>
      <c r="B199" s="3" t="n"/>
      <c r="D199" s="12" t="n"/>
      <c r="F199" s="3">
        <f>IF(E199="","",IFERROR(VLOOKUP(E199,Lists!$A$1:$B$7,2,FALSE),""))</f>
        <v/>
      </c>
      <c r="G199">
        <f>IF(OR(A199="",Summary!$B$4=""),"",IF(A199&lt;Summary!$B$4,"Before launch","After launch"))</f>
        <v/>
      </c>
      <c r="H199" s="3" t="n"/>
    </row>
    <row r="200">
      <c r="A200" s="11" t="n"/>
      <c r="B200" s="3" t="n"/>
      <c r="D200" s="12" t="n"/>
      <c r="F200" s="3">
        <f>IF(E200="","",IFERROR(VLOOKUP(E200,Lists!$A$1:$B$7,2,FALSE),""))</f>
        <v/>
      </c>
      <c r="G200">
        <f>IF(OR(A200="",Summary!$B$4=""),"",IF(A200&lt;Summary!$B$4,"Before launch","After launch"))</f>
        <v/>
      </c>
      <c r="H200" s="3" t="n"/>
    </row>
    <row r="201">
      <c r="A201" s="11" t="n"/>
      <c r="B201" s="3" t="n"/>
      <c r="D201" s="12" t="n"/>
      <c r="F201" s="3">
        <f>IF(E201="","",IFERROR(VLOOKUP(E201,Lists!$A$1:$B$7,2,FALSE),""))</f>
        <v/>
      </c>
      <c r="G201">
        <f>IF(OR(A201="",Summary!$B$4=""),"",IF(A201&lt;Summary!$B$4,"Before launch","After launch"))</f>
        <v/>
      </c>
      <c r="H201" s="3" t="n"/>
    </row>
    <row r="202">
      <c r="A202" s="11" t="n"/>
      <c r="B202" s="3" t="n"/>
      <c r="D202" s="12" t="n"/>
      <c r="F202" s="3">
        <f>IF(E202="","",IFERROR(VLOOKUP(E202,Lists!$A$1:$B$7,2,FALSE),""))</f>
        <v/>
      </c>
      <c r="G202">
        <f>IF(OR(A202="",Summary!$B$4=""),"",IF(A202&lt;Summary!$B$4,"Before launch","After launch"))</f>
        <v/>
      </c>
      <c r="H202" s="3" t="n"/>
    </row>
    <row r="203">
      <c r="A203" s="11" t="n"/>
      <c r="B203" s="3" t="n"/>
      <c r="D203" s="12" t="n"/>
      <c r="F203" s="3">
        <f>IF(E203="","",IFERROR(VLOOKUP(E203,Lists!$A$1:$B$7,2,FALSE),""))</f>
        <v/>
      </c>
      <c r="G203">
        <f>IF(OR(A203="",Summary!$B$4=""),"",IF(A203&lt;Summary!$B$4,"Before launch","After launch"))</f>
        <v/>
      </c>
      <c r="H203" s="3" t="n"/>
    </row>
    <row r="204">
      <c r="A204" s="11" t="n"/>
      <c r="B204" s="3" t="n"/>
      <c r="D204" s="12" t="n"/>
      <c r="F204" s="3">
        <f>IF(E204="","",IFERROR(VLOOKUP(E204,Lists!$A$1:$B$7,2,FALSE),""))</f>
        <v/>
      </c>
      <c r="G204">
        <f>IF(OR(A204="",Summary!$B$4=""),"",IF(A204&lt;Summary!$B$4,"Before launch","After launch"))</f>
        <v/>
      </c>
      <c r="H204" s="3" t="n"/>
    </row>
    <row r="205">
      <c r="A205" s="11" t="n"/>
      <c r="B205" s="3" t="n"/>
      <c r="D205" s="12" t="n"/>
      <c r="F205" s="3">
        <f>IF(E205="","",IFERROR(VLOOKUP(E205,Lists!$A$1:$B$7,2,FALSE),""))</f>
        <v/>
      </c>
      <c r="G205">
        <f>IF(OR(A205="",Summary!$B$4=""),"",IF(A205&lt;Summary!$B$4,"Before launch","After launch"))</f>
        <v/>
      </c>
      <c r="H205" s="3" t="n"/>
    </row>
    <row r="206">
      <c r="A206" s="11" t="n"/>
      <c r="B206" s="3" t="n"/>
      <c r="D206" s="12" t="n"/>
      <c r="F206" s="3">
        <f>IF(E206="","",IFERROR(VLOOKUP(E206,Lists!$A$1:$B$7,2,FALSE),""))</f>
        <v/>
      </c>
      <c r="G206">
        <f>IF(OR(A206="",Summary!$B$4=""),"",IF(A206&lt;Summary!$B$4,"Before launch","After launch"))</f>
        <v/>
      </c>
      <c r="H206" s="3" t="n"/>
    </row>
    <row r="207">
      <c r="A207" s="11" t="n"/>
      <c r="B207" s="3" t="n"/>
      <c r="D207" s="12" t="n"/>
      <c r="F207" s="3">
        <f>IF(E207="","",IFERROR(VLOOKUP(E207,Lists!$A$1:$B$7,2,FALSE),""))</f>
        <v/>
      </c>
      <c r="G207">
        <f>IF(OR(A207="",Summary!$B$4=""),"",IF(A207&lt;Summary!$B$4,"Before launch","After launch"))</f>
        <v/>
      </c>
      <c r="H207" s="3" t="n"/>
    </row>
    <row r="208">
      <c r="A208" s="11" t="n"/>
      <c r="B208" s="3" t="n"/>
      <c r="D208" s="12" t="n"/>
      <c r="F208" s="3">
        <f>IF(E208="","",IFERROR(VLOOKUP(E208,Lists!$A$1:$B$7,2,FALSE),""))</f>
        <v/>
      </c>
      <c r="G208">
        <f>IF(OR(A208="",Summary!$B$4=""),"",IF(A208&lt;Summary!$B$4,"Before launch","After launch"))</f>
        <v/>
      </c>
      <c r="H208" s="3" t="n"/>
    </row>
    <row r="209">
      <c r="A209" s="11" t="n"/>
      <c r="B209" s="3" t="n"/>
      <c r="D209" s="12" t="n"/>
      <c r="F209" s="3">
        <f>IF(E209="","",IFERROR(VLOOKUP(E209,Lists!$A$1:$B$7,2,FALSE),""))</f>
        <v/>
      </c>
      <c r="G209">
        <f>IF(OR(A209="",Summary!$B$4=""),"",IF(A209&lt;Summary!$B$4,"Before launch","After launch"))</f>
        <v/>
      </c>
      <c r="H209" s="3" t="n"/>
    </row>
    <row r="210">
      <c r="A210" s="11" t="n"/>
      <c r="B210" s="3" t="n"/>
      <c r="D210" s="12" t="n"/>
      <c r="F210" s="3">
        <f>IF(E210="","",IFERROR(VLOOKUP(E210,Lists!$A$1:$B$7,2,FALSE),""))</f>
        <v/>
      </c>
      <c r="G210">
        <f>IF(OR(A210="",Summary!$B$4=""),"",IF(A210&lt;Summary!$B$4,"Before launch","After launch"))</f>
        <v/>
      </c>
      <c r="H210" s="3" t="n"/>
    </row>
    <row r="211">
      <c r="A211" s="11" t="n"/>
      <c r="B211" s="3" t="n"/>
      <c r="D211" s="12" t="n"/>
      <c r="F211" s="3">
        <f>IF(E211="","",IFERROR(VLOOKUP(E211,Lists!$A$1:$B$7,2,FALSE),""))</f>
        <v/>
      </c>
      <c r="G211">
        <f>IF(OR(A211="",Summary!$B$4=""),"",IF(A211&lt;Summary!$B$4,"Before launch","After launch"))</f>
        <v/>
      </c>
      <c r="H211" s="3" t="n"/>
    </row>
    <row r="212">
      <c r="A212" s="11" t="n"/>
      <c r="B212" s="3" t="n"/>
      <c r="D212" s="12" t="n"/>
      <c r="F212" s="3">
        <f>IF(E212="","",IFERROR(VLOOKUP(E212,Lists!$A$1:$B$7,2,FALSE),""))</f>
        <v/>
      </c>
      <c r="G212">
        <f>IF(OR(A212="",Summary!$B$4=""),"",IF(A212&lt;Summary!$B$4,"Before launch","After launch"))</f>
        <v/>
      </c>
      <c r="H212" s="3" t="n"/>
    </row>
    <row r="213">
      <c r="A213" s="11" t="n"/>
      <c r="B213" s="3" t="n"/>
      <c r="D213" s="12" t="n"/>
      <c r="F213" s="3">
        <f>IF(E213="","",IFERROR(VLOOKUP(E213,Lists!$A$1:$B$7,2,FALSE),""))</f>
        <v/>
      </c>
      <c r="G213">
        <f>IF(OR(A213="",Summary!$B$4=""),"",IF(A213&lt;Summary!$B$4,"Before launch","After launch"))</f>
        <v/>
      </c>
      <c r="H213" s="3" t="n"/>
    </row>
    <row r="214">
      <c r="A214" s="11" t="n"/>
      <c r="B214" s="3" t="n"/>
      <c r="D214" s="12" t="n"/>
      <c r="F214" s="3">
        <f>IF(E214="","",IFERROR(VLOOKUP(E214,Lists!$A$1:$B$7,2,FALSE),""))</f>
        <v/>
      </c>
      <c r="G214">
        <f>IF(OR(A214="",Summary!$B$4=""),"",IF(A214&lt;Summary!$B$4,"Before launch","After launch"))</f>
        <v/>
      </c>
      <c r="H214" s="3" t="n"/>
    </row>
    <row r="215">
      <c r="A215" s="11" t="n"/>
      <c r="B215" s="3" t="n"/>
      <c r="D215" s="12" t="n"/>
      <c r="F215" s="3">
        <f>IF(E215="","",IFERROR(VLOOKUP(E215,Lists!$A$1:$B$7,2,FALSE),""))</f>
        <v/>
      </c>
      <c r="G215">
        <f>IF(OR(A215="",Summary!$B$4=""),"",IF(A215&lt;Summary!$B$4,"Before launch","After launch"))</f>
        <v/>
      </c>
      <c r="H215" s="3" t="n"/>
    </row>
    <row r="216">
      <c r="A216" s="11" t="n"/>
      <c r="B216" s="3" t="n"/>
      <c r="D216" s="12" t="n"/>
      <c r="F216" s="3">
        <f>IF(E216="","",IFERROR(VLOOKUP(E216,Lists!$A$1:$B$7,2,FALSE),""))</f>
        <v/>
      </c>
      <c r="G216">
        <f>IF(OR(A216="",Summary!$B$4=""),"",IF(A216&lt;Summary!$B$4,"Before launch","After launch"))</f>
        <v/>
      </c>
      <c r="H216" s="3" t="n"/>
    </row>
    <row r="217">
      <c r="A217" s="11" t="n"/>
      <c r="B217" s="3" t="n"/>
      <c r="D217" s="12" t="n"/>
      <c r="F217" s="3">
        <f>IF(E217="","",IFERROR(VLOOKUP(E217,Lists!$A$1:$B$7,2,FALSE),""))</f>
        <v/>
      </c>
      <c r="G217">
        <f>IF(OR(A217="",Summary!$B$4=""),"",IF(A217&lt;Summary!$B$4,"Before launch","After launch"))</f>
        <v/>
      </c>
      <c r="H217" s="3" t="n"/>
    </row>
    <row r="218">
      <c r="A218" s="11" t="n"/>
      <c r="B218" s="3" t="n"/>
      <c r="D218" s="12" t="n"/>
      <c r="F218" s="3">
        <f>IF(E218="","",IFERROR(VLOOKUP(E218,Lists!$A$1:$B$7,2,FALSE),""))</f>
        <v/>
      </c>
      <c r="G218">
        <f>IF(OR(A218="",Summary!$B$4=""),"",IF(A218&lt;Summary!$B$4,"Before launch","After launch"))</f>
        <v/>
      </c>
      <c r="H218" s="3" t="n"/>
    </row>
    <row r="219">
      <c r="A219" s="11" t="n"/>
      <c r="B219" s="3" t="n"/>
      <c r="D219" s="12" t="n"/>
      <c r="F219" s="3">
        <f>IF(E219="","",IFERROR(VLOOKUP(E219,Lists!$A$1:$B$7,2,FALSE),""))</f>
        <v/>
      </c>
      <c r="G219">
        <f>IF(OR(A219="",Summary!$B$4=""),"",IF(A219&lt;Summary!$B$4,"Before launch","After launch"))</f>
        <v/>
      </c>
      <c r="H219" s="3" t="n"/>
    </row>
    <row r="220">
      <c r="A220" s="11" t="n"/>
      <c r="B220" s="3" t="n"/>
      <c r="D220" s="12" t="n"/>
      <c r="F220" s="3">
        <f>IF(E220="","",IFERROR(VLOOKUP(E220,Lists!$A$1:$B$7,2,FALSE),""))</f>
        <v/>
      </c>
      <c r="G220">
        <f>IF(OR(A220="",Summary!$B$4=""),"",IF(A220&lt;Summary!$B$4,"Before launch","After launch"))</f>
        <v/>
      </c>
      <c r="H220" s="3" t="n"/>
    </row>
    <row r="221">
      <c r="A221" s="11" t="n"/>
      <c r="B221" s="3" t="n"/>
      <c r="D221" s="12" t="n"/>
      <c r="F221" s="3">
        <f>IF(E221="","",IFERROR(VLOOKUP(E221,Lists!$A$1:$B$7,2,FALSE),""))</f>
        <v/>
      </c>
      <c r="G221">
        <f>IF(OR(A221="",Summary!$B$4=""),"",IF(A221&lt;Summary!$B$4,"Before launch","After launch"))</f>
        <v/>
      </c>
      <c r="H221" s="3" t="n"/>
    </row>
    <row r="222">
      <c r="A222" s="11" t="n"/>
      <c r="B222" s="3" t="n"/>
      <c r="D222" s="12" t="n"/>
      <c r="F222" s="3">
        <f>IF(E222="","",IFERROR(VLOOKUP(E222,Lists!$A$1:$B$7,2,FALSE),""))</f>
        <v/>
      </c>
      <c r="G222">
        <f>IF(OR(A222="",Summary!$B$4=""),"",IF(A222&lt;Summary!$B$4,"Before launch","After launch"))</f>
        <v/>
      </c>
      <c r="H222" s="3" t="n"/>
    </row>
    <row r="223">
      <c r="A223" s="11" t="n"/>
      <c r="B223" s="3" t="n"/>
      <c r="D223" s="12" t="n"/>
      <c r="F223" s="3">
        <f>IF(E223="","",IFERROR(VLOOKUP(E223,Lists!$A$1:$B$7,2,FALSE),""))</f>
        <v/>
      </c>
      <c r="G223">
        <f>IF(OR(A223="",Summary!$B$4=""),"",IF(A223&lt;Summary!$B$4,"Before launch","After launch"))</f>
        <v/>
      </c>
      <c r="H223" s="3" t="n"/>
    </row>
    <row r="224">
      <c r="A224" s="11" t="n"/>
      <c r="B224" s="3" t="n"/>
      <c r="D224" s="12" t="n"/>
      <c r="F224" s="3">
        <f>IF(E224="","",IFERROR(VLOOKUP(E224,Lists!$A$1:$B$7,2,FALSE),""))</f>
        <v/>
      </c>
      <c r="G224">
        <f>IF(OR(A224="",Summary!$B$4=""),"",IF(A224&lt;Summary!$B$4,"Before launch","After launch"))</f>
        <v/>
      </c>
      <c r="H224" s="3" t="n"/>
    </row>
    <row r="225">
      <c r="A225" s="11" t="n"/>
      <c r="B225" s="3" t="n"/>
      <c r="D225" s="12" t="n"/>
      <c r="F225" s="3">
        <f>IF(E225="","",IFERROR(VLOOKUP(E225,Lists!$A$1:$B$7,2,FALSE),""))</f>
        <v/>
      </c>
      <c r="G225">
        <f>IF(OR(A225="",Summary!$B$4=""),"",IF(A225&lt;Summary!$B$4,"Before launch","After launch"))</f>
        <v/>
      </c>
      <c r="H225" s="3" t="n"/>
    </row>
    <row r="226">
      <c r="A226" s="11" t="n"/>
      <c r="B226" s="3" t="n"/>
      <c r="D226" s="12" t="n"/>
      <c r="F226" s="3">
        <f>IF(E226="","",IFERROR(VLOOKUP(E226,Lists!$A$1:$B$7,2,FALSE),""))</f>
        <v/>
      </c>
      <c r="G226">
        <f>IF(OR(A226="",Summary!$B$4=""),"",IF(A226&lt;Summary!$B$4,"Before launch","After launch"))</f>
        <v/>
      </c>
      <c r="H226" s="3" t="n"/>
    </row>
    <row r="227">
      <c r="A227" s="11" t="n"/>
      <c r="B227" s="3" t="n"/>
      <c r="D227" s="12" t="n"/>
      <c r="F227" s="3">
        <f>IF(E227="","",IFERROR(VLOOKUP(E227,Lists!$A$1:$B$7,2,FALSE),""))</f>
        <v/>
      </c>
      <c r="G227">
        <f>IF(OR(A227="",Summary!$B$4=""),"",IF(A227&lt;Summary!$B$4,"Before launch","After launch"))</f>
        <v/>
      </c>
      <c r="H227" s="3" t="n"/>
    </row>
    <row r="228">
      <c r="A228" s="11" t="n"/>
      <c r="B228" s="3" t="n"/>
      <c r="D228" s="12" t="n"/>
      <c r="F228" s="3">
        <f>IF(E228="","",IFERROR(VLOOKUP(E228,Lists!$A$1:$B$7,2,FALSE),""))</f>
        <v/>
      </c>
      <c r="G228">
        <f>IF(OR(A228="",Summary!$B$4=""),"",IF(A228&lt;Summary!$B$4,"Before launch","After launch"))</f>
        <v/>
      </c>
      <c r="H228" s="3" t="n"/>
    </row>
    <row r="229">
      <c r="A229" s="11" t="n"/>
      <c r="B229" s="3" t="n"/>
      <c r="D229" s="12" t="n"/>
      <c r="F229" s="3">
        <f>IF(E229="","",IFERROR(VLOOKUP(E229,Lists!$A$1:$B$7,2,FALSE),""))</f>
        <v/>
      </c>
      <c r="G229">
        <f>IF(OR(A229="",Summary!$B$4=""),"",IF(A229&lt;Summary!$B$4,"Before launch","After launch"))</f>
        <v/>
      </c>
      <c r="H229" s="3" t="n"/>
    </row>
    <row r="230">
      <c r="A230" s="11" t="n"/>
      <c r="B230" s="3" t="n"/>
      <c r="D230" s="12" t="n"/>
      <c r="F230" s="3">
        <f>IF(E230="","",IFERROR(VLOOKUP(E230,Lists!$A$1:$B$7,2,FALSE),""))</f>
        <v/>
      </c>
      <c r="G230">
        <f>IF(OR(A230="",Summary!$B$4=""),"",IF(A230&lt;Summary!$B$4,"Before launch","After launch"))</f>
        <v/>
      </c>
      <c r="H230" s="3" t="n"/>
    </row>
    <row r="231">
      <c r="A231" s="11" t="n"/>
      <c r="B231" s="3" t="n"/>
      <c r="D231" s="12" t="n"/>
      <c r="F231" s="3">
        <f>IF(E231="","",IFERROR(VLOOKUP(E231,Lists!$A$1:$B$7,2,FALSE),""))</f>
        <v/>
      </c>
      <c r="G231">
        <f>IF(OR(A231="",Summary!$B$4=""),"",IF(A231&lt;Summary!$B$4,"Before launch","After launch"))</f>
        <v/>
      </c>
      <c r="H231" s="3" t="n"/>
    </row>
    <row r="232">
      <c r="A232" s="11" t="n"/>
      <c r="B232" s="3" t="n"/>
      <c r="D232" s="12" t="n"/>
      <c r="F232" s="3">
        <f>IF(E232="","",IFERROR(VLOOKUP(E232,Lists!$A$1:$B$7,2,FALSE),""))</f>
        <v/>
      </c>
      <c r="G232">
        <f>IF(OR(A232="",Summary!$B$4=""),"",IF(A232&lt;Summary!$B$4,"Before launch","After launch"))</f>
        <v/>
      </c>
      <c r="H232" s="3" t="n"/>
    </row>
    <row r="233">
      <c r="A233" s="11" t="n"/>
      <c r="B233" s="3" t="n"/>
      <c r="D233" s="12" t="n"/>
      <c r="F233" s="3">
        <f>IF(E233="","",IFERROR(VLOOKUP(E233,Lists!$A$1:$B$7,2,FALSE),""))</f>
        <v/>
      </c>
      <c r="G233">
        <f>IF(OR(A233="",Summary!$B$4=""),"",IF(A233&lt;Summary!$B$4,"Before launch","After launch"))</f>
        <v/>
      </c>
      <c r="H233" s="3" t="n"/>
    </row>
    <row r="234">
      <c r="A234" s="11" t="n"/>
      <c r="B234" s="3" t="n"/>
      <c r="D234" s="12" t="n"/>
      <c r="F234" s="3">
        <f>IF(E234="","",IFERROR(VLOOKUP(E234,Lists!$A$1:$B$7,2,FALSE),""))</f>
        <v/>
      </c>
      <c r="G234">
        <f>IF(OR(A234="",Summary!$B$4=""),"",IF(A234&lt;Summary!$B$4,"Before launch","After launch"))</f>
        <v/>
      </c>
      <c r="H234" s="3" t="n"/>
    </row>
    <row r="235">
      <c r="A235" s="11" t="n"/>
      <c r="B235" s="3" t="n"/>
      <c r="D235" s="12" t="n"/>
      <c r="F235" s="3">
        <f>IF(E235="","",IFERROR(VLOOKUP(E235,Lists!$A$1:$B$7,2,FALSE),""))</f>
        <v/>
      </c>
      <c r="G235">
        <f>IF(OR(A235="",Summary!$B$4=""),"",IF(A235&lt;Summary!$B$4,"Before launch","After launch"))</f>
        <v/>
      </c>
      <c r="H235" s="3" t="n"/>
    </row>
    <row r="236">
      <c r="A236" s="11" t="n"/>
      <c r="B236" s="3" t="n"/>
      <c r="D236" s="12" t="n"/>
      <c r="F236" s="3">
        <f>IF(E236="","",IFERROR(VLOOKUP(E236,Lists!$A$1:$B$7,2,FALSE),""))</f>
        <v/>
      </c>
      <c r="G236">
        <f>IF(OR(A236="",Summary!$B$4=""),"",IF(A236&lt;Summary!$B$4,"Before launch","After launch"))</f>
        <v/>
      </c>
      <c r="H236" s="3" t="n"/>
    </row>
    <row r="237">
      <c r="A237" s="11" t="n"/>
      <c r="B237" s="3" t="n"/>
      <c r="D237" s="12" t="n"/>
      <c r="F237" s="3">
        <f>IF(E237="","",IFERROR(VLOOKUP(E237,Lists!$A$1:$B$7,2,FALSE),""))</f>
        <v/>
      </c>
      <c r="G237">
        <f>IF(OR(A237="",Summary!$B$4=""),"",IF(A237&lt;Summary!$B$4,"Before launch","After launch"))</f>
        <v/>
      </c>
      <c r="H237" s="3" t="n"/>
    </row>
    <row r="238">
      <c r="A238" s="11" t="n"/>
      <c r="B238" s="3" t="n"/>
      <c r="D238" s="12" t="n"/>
      <c r="F238" s="3">
        <f>IF(E238="","",IFERROR(VLOOKUP(E238,Lists!$A$1:$B$7,2,FALSE),""))</f>
        <v/>
      </c>
      <c r="G238">
        <f>IF(OR(A238="",Summary!$B$4=""),"",IF(A238&lt;Summary!$B$4,"Before launch","After launch"))</f>
        <v/>
      </c>
      <c r="H238" s="3" t="n"/>
    </row>
    <row r="239">
      <c r="A239" s="11" t="n"/>
      <c r="B239" s="3" t="n"/>
      <c r="D239" s="12" t="n"/>
      <c r="F239" s="3">
        <f>IF(E239="","",IFERROR(VLOOKUP(E239,Lists!$A$1:$B$7,2,FALSE),""))</f>
        <v/>
      </c>
      <c r="G239">
        <f>IF(OR(A239="",Summary!$B$4=""),"",IF(A239&lt;Summary!$B$4,"Before launch","After launch"))</f>
        <v/>
      </c>
      <c r="H239" s="3" t="n"/>
    </row>
    <row r="240">
      <c r="A240" s="11" t="n"/>
      <c r="B240" s="3" t="n"/>
      <c r="D240" s="12" t="n"/>
      <c r="F240" s="3">
        <f>IF(E240="","",IFERROR(VLOOKUP(E240,Lists!$A$1:$B$7,2,FALSE),""))</f>
        <v/>
      </c>
      <c r="G240">
        <f>IF(OR(A240="",Summary!$B$4=""),"",IF(A240&lt;Summary!$B$4,"Before launch","After launch"))</f>
        <v/>
      </c>
      <c r="H240" s="3" t="n"/>
    </row>
    <row r="241">
      <c r="A241" s="11" t="n"/>
      <c r="B241" s="3" t="n"/>
      <c r="D241" s="12" t="n"/>
      <c r="F241" s="3">
        <f>IF(E241="","",IFERROR(VLOOKUP(E241,Lists!$A$1:$B$7,2,FALSE),""))</f>
        <v/>
      </c>
      <c r="G241">
        <f>IF(OR(A241="",Summary!$B$4=""),"",IF(A241&lt;Summary!$B$4,"Before launch","After launch"))</f>
        <v/>
      </c>
      <c r="H241" s="3" t="n"/>
    </row>
    <row r="242">
      <c r="A242" s="11" t="n"/>
      <c r="B242" s="3" t="n"/>
      <c r="D242" s="12" t="n"/>
      <c r="F242" s="3">
        <f>IF(E242="","",IFERROR(VLOOKUP(E242,Lists!$A$1:$B$7,2,FALSE),""))</f>
        <v/>
      </c>
      <c r="G242">
        <f>IF(OR(A242="",Summary!$B$4=""),"",IF(A242&lt;Summary!$B$4,"Before launch","After launch"))</f>
        <v/>
      </c>
      <c r="H242" s="3" t="n"/>
    </row>
    <row r="243">
      <c r="A243" s="11" t="n"/>
      <c r="B243" s="3" t="n"/>
      <c r="D243" s="12" t="n"/>
      <c r="F243" s="3">
        <f>IF(E243="","",IFERROR(VLOOKUP(E243,Lists!$A$1:$B$7,2,FALSE),""))</f>
        <v/>
      </c>
      <c r="G243">
        <f>IF(OR(A243="",Summary!$B$4=""),"",IF(A243&lt;Summary!$B$4,"Before launch","After launch"))</f>
        <v/>
      </c>
      <c r="H243" s="3" t="n"/>
    </row>
    <row r="244">
      <c r="A244" s="11" t="n"/>
      <c r="B244" s="3" t="n"/>
      <c r="D244" s="12" t="n"/>
      <c r="F244" s="3">
        <f>IF(E244="","",IFERROR(VLOOKUP(E244,Lists!$A$1:$B$7,2,FALSE),""))</f>
        <v/>
      </c>
      <c r="G244">
        <f>IF(OR(A244="",Summary!$B$4=""),"",IF(A244&lt;Summary!$B$4,"Before launch","After launch"))</f>
        <v/>
      </c>
      <c r="H244" s="3" t="n"/>
    </row>
    <row r="245">
      <c r="A245" s="11" t="n"/>
      <c r="B245" s="3" t="n"/>
      <c r="D245" s="12" t="n"/>
      <c r="F245" s="3">
        <f>IF(E245="","",IFERROR(VLOOKUP(E245,Lists!$A$1:$B$7,2,FALSE),""))</f>
        <v/>
      </c>
      <c r="G245">
        <f>IF(OR(A245="",Summary!$B$4=""),"",IF(A245&lt;Summary!$B$4,"Before launch","After launch"))</f>
        <v/>
      </c>
      <c r="H245" s="3" t="n"/>
    </row>
    <row r="246">
      <c r="A246" s="11" t="n"/>
      <c r="B246" s="3" t="n"/>
      <c r="D246" s="12" t="n"/>
      <c r="F246" s="3">
        <f>IF(E246="","",IFERROR(VLOOKUP(E246,Lists!$A$1:$B$7,2,FALSE),""))</f>
        <v/>
      </c>
      <c r="G246">
        <f>IF(OR(A246="",Summary!$B$4=""),"",IF(A246&lt;Summary!$B$4,"Before launch","After launch"))</f>
        <v/>
      </c>
      <c r="H246" s="3" t="n"/>
    </row>
    <row r="247">
      <c r="A247" s="11" t="n"/>
      <c r="B247" s="3" t="n"/>
      <c r="D247" s="12" t="n"/>
      <c r="F247" s="3">
        <f>IF(E247="","",IFERROR(VLOOKUP(E247,Lists!$A$1:$B$7,2,FALSE),""))</f>
        <v/>
      </c>
      <c r="G247">
        <f>IF(OR(A247="",Summary!$B$4=""),"",IF(A247&lt;Summary!$B$4,"Before launch","After launch"))</f>
        <v/>
      </c>
      <c r="H247" s="3" t="n"/>
    </row>
    <row r="248">
      <c r="A248" s="11" t="n"/>
      <c r="B248" s="3" t="n"/>
      <c r="D248" s="12" t="n"/>
      <c r="F248" s="3">
        <f>IF(E248="","",IFERROR(VLOOKUP(E248,Lists!$A$1:$B$7,2,FALSE),""))</f>
        <v/>
      </c>
      <c r="G248">
        <f>IF(OR(A248="",Summary!$B$4=""),"",IF(A248&lt;Summary!$B$4,"Before launch","After launch"))</f>
        <v/>
      </c>
      <c r="H248" s="3" t="n"/>
    </row>
    <row r="249">
      <c r="A249" s="11" t="n"/>
      <c r="B249" s="3" t="n"/>
      <c r="D249" s="12" t="n"/>
      <c r="F249" s="3">
        <f>IF(E249="","",IFERROR(VLOOKUP(E249,Lists!$A$1:$B$7,2,FALSE),""))</f>
        <v/>
      </c>
      <c r="G249">
        <f>IF(OR(A249="",Summary!$B$4=""),"",IF(A249&lt;Summary!$B$4,"Before launch","After launch"))</f>
        <v/>
      </c>
      <c r="H249" s="3" t="n"/>
    </row>
    <row r="250">
      <c r="A250" s="11" t="n"/>
      <c r="B250" s="3" t="n"/>
      <c r="D250" s="12" t="n"/>
      <c r="F250" s="3">
        <f>IF(E250="","",IFERROR(VLOOKUP(E250,Lists!$A$1:$B$7,2,FALSE),""))</f>
        <v/>
      </c>
      <c r="G250">
        <f>IF(OR(A250="",Summary!$B$4=""),"",IF(A250&lt;Summary!$B$4,"Before launch","After launch"))</f>
        <v/>
      </c>
      <c r="H250" s="3" t="n"/>
    </row>
    <row r="251">
      <c r="A251" s="11" t="n"/>
      <c r="B251" s="3" t="n"/>
      <c r="D251" s="12" t="n"/>
      <c r="F251" s="3">
        <f>IF(E251="","",IFERROR(VLOOKUP(E251,Lists!$A$1:$B$7,2,FALSE),""))</f>
        <v/>
      </c>
      <c r="G251">
        <f>IF(OR(A251="",Summary!$B$4=""),"",IF(A251&lt;Summary!$B$4,"Before launch","After launch"))</f>
        <v/>
      </c>
      <c r="H251" s="3" t="n"/>
    </row>
    <row r="252">
      <c r="A252" s="11" t="n"/>
      <c r="B252" s="3" t="n"/>
      <c r="D252" s="12" t="n"/>
      <c r="F252" s="3">
        <f>IF(E252="","",IFERROR(VLOOKUP(E252,Lists!$A$1:$B$7,2,FALSE),""))</f>
        <v/>
      </c>
      <c r="G252">
        <f>IF(OR(A252="",Summary!$B$4=""),"",IF(A252&lt;Summary!$B$4,"Before launch","After launch"))</f>
        <v/>
      </c>
      <c r="H252" s="3" t="n"/>
    </row>
    <row r="253">
      <c r="A253" s="11" t="n"/>
      <c r="B253" s="3" t="n"/>
      <c r="D253" s="12" t="n"/>
      <c r="F253" s="3">
        <f>IF(E253="","",IFERROR(VLOOKUP(E253,Lists!$A$1:$B$7,2,FALSE),""))</f>
        <v/>
      </c>
      <c r="G253">
        <f>IF(OR(A253="",Summary!$B$4=""),"",IF(A253&lt;Summary!$B$4,"Before launch","After launch"))</f>
        <v/>
      </c>
      <c r="H253" s="3" t="n"/>
    </row>
    <row r="254">
      <c r="A254" s="11" t="n"/>
      <c r="B254" s="3" t="n"/>
      <c r="D254" s="12" t="n"/>
      <c r="F254" s="3">
        <f>IF(E254="","",IFERROR(VLOOKUP(E254,Lists!$A$1:$B$7,2,FALSE),""))</f>
        <v/>
      </c>
      <c r="G254">
        <f>IF(OR(A254="",Summary!$B$4=""),"",IF(A254&lt;Summary!$B$4,"Before launch","After launch"))</f>
        <v/>
      </c>
      <c r="H254" s="3" t="n"/>
    </row>
    <row r="255">
      <c r="A255" s="11" t="n"/>
      <c r="B255" s="3" t="n"/>
      <c r="D255" s="12" t="n"/>
      <c r="F255" s="3">
        <f>IF(E255="","",IFERROR(VLOOKUP(E255,Lists!$A$1:$B$7,2,FALSE),""))</f>
        <v/>
      </c>
      <c r="G255">
        <f>IF(OR(A255="",Summary!$B$4=""),"",IF(A255&lt;Summary!$B$4,"Before launch","After launch"))</f>
        <v/>
      </c>
      <c r="H255" s="3" t="n"/>
    </row>
    <row r="256">
      <c r="A256" s="11" t="n"/>
      <c r="B256" s="3" t="n"/>
      <c r="D256" s="12" t="n"/>
      <c r="F256" s="3">
        <f>IF(E256="","",IFERROR(VLOOKUP(E256,Lists!$A$1:$B$7,2,FALSE),""))</f>
        <v/>
      </c>
      <c r="G256">
        <f>IF(OR(A256="",Summary!$B$4=""),"",IF(A256&lt;Summary!$B$4,"Before launch","After launch"))</f>
        <v/>
      </c>
      <c r="H256" s="3" t="n"/>
    </row>
    <row r="257">
      <c r="A257" s="11" t="n"/>
      <c r="B257" s="3" t="n"/>
      <c r="D257" s="12" t="n"/>
      <c r="F257" s="3">
        <f>IF(E257="","",IFERROR(VLOOKUP(E257,Lists!$A$1:$B$7,2,FALSE),""))</f>
        <v/>
      </c>
      <c r="G257">
        <f>IF(OR(A257="",Summary!$B$4=""),"",IF(A257&lt;Summary!$B$4,"Before launch","After launch"))</f>
        <v/>
      </c>
      <c r="H257" s="3" t="n"/>
    </row>
    <row r="258">
      <c r="A258" s="11" t="n"/>
      <c r="B258" s="3" t="n"/>
      <c r="D258" s="12" t="n"/>
      <c r="F258" s="3">
        <f>IF(E258="","",IFERROR(VLOOKUP(E258,Lists!$A$1:$B$7,2,FALSE),""))</f>
        <v/>
      </c>
      <c r="G258">
        <f>IF(OR(A258="",Summary!$B$4=""),"",IF(A258&lt;Summary!$B$4,"Before launch","After launch"))</f>
        <v/>
      </c>
      <c r="H258" s="3" t="n"/>
    </row>
    <row r="259">
      <c r="A259" s="11" t="n"/>
      <c r="B259" s="3" t="n"/>
      <c r="D259" s="12" t="n"/>
      <c r="F259" s="3">
        <f>IF(E259="","",IFERROR(VLOOKUP(E259,Lists!$A$1:$B$7,2,FALSE),""))</f>
        <v/>
      </c>
      <c r="G259">
        <f>IF(OR(A259="",Summary!$B$4=""),"",IF(A259&lt;Summary!$B$4,"Before launch","After launch"))</f>
        <v/>
      </c>
      <c r="H259" s="3" t="n"/>
    </row>
    <row r="260">
      <c r="A260" s="11" t="n"/>
      <c r="B260" s="3" t="n"/>
      <c r="D260" s="12" t="n"/>
      <c r="F260" s="3">
        <f>IF(E260="","",IFERROR(VLOOKUP(E260,Lists!$A$1:$B$7,2,FALSE),""))</f>
        <v/>
      </c>
      <c r="G260">
        <f>IF(OR(A260="",Summary!$B$4=""),"",IF(A260&lt;Summary!$B$4,"Before launch","After launch"))</f>
        <v/>
      </c>
      <c r="H260" s="3" t="n"/>
    </row>
    <row r="261">
      <c r="A261" s="11" t="n"/>
      <c r="B261" s="3" t="n"/>
      <c r="D261" s="12" t="n"/>
      <c r="F261" s="3">
        <f>IF(E261="","",IFERROR(VLOOKUP(E261,Lists!$A$1:$B$7,2,FALSE),""))</f>
        <v/>
      </c>
      <c r="G261">
        <f>IF(OR(A261="",Summary!$B$4=""),"",IF(A261&lt;Summary!$B$4,"Before launch","After launch"))</f>
        <v/>
      </c>
      <c r="H261" s="3" t="n"/>
    </row>
    <row r="262">
      <c r="A262" s="11" t="n"/>
      <c r="B262" s="3" t="n"/>
      <c r="D262" s="12" t="n"/>
      <c r="F262" s="3">
        <f>IF(E262="","",IFERROR(VLOOKUP(E262,Lists!$A$1:$B$7,2,FALSE),""))</f>
        <v/>
      </c>
      <c r="G262">
        <f>IF(OR(A262="",Summary!$B$4=""),"",IF(A262&lt;Summary!$B$4,"Before launch","After launch"))</f>
        <v/>
      </c>
      <c r="H262" s="3" t="n"/>
    </row>
    <row r="263">
      <c r="A263" s="11" t="n"/>
      <c r="B263" s="3" t="n"/>
      <c r="D263" s="12" t="n"/>
      <c r="F263" s="3">
        <f>IF(E263="","",IFERROR(VLOOKUP(E263,Lists!$A$1:$B$7,2,FALSE),""))</f>
        <v/>
      </c>
      <c r="G263">
        <f>IF(OR(A263="",Summary!$B$4=""),"",IF(A263&lt;Summary!$B$4,"Before launch","After launch"))</f>
        <v/>
      </c>
      <c r="H263" s="3" t="n"/>
    </row>
    <row r="264">
      <c r="A264" s="11" t="n"/>
      <c r="B264" s="3" t="n"/>
      <c r="D264" s="12" t="n"/>
      <c r="F264" s="3">
        <f>IF(E264="","",IFERROR(VLOOKUP(E264,Lists!$A$1:$B$7,2,FALSE),""))</f>
        <v/>
      </c>
      <c r="G264">
        <f>IF(OR(A264="",Summary!$B$4=""),"",IF(A264&lt;Summary!$B$4,"Before launch","After launch"))</f>
        <v/>
      </c>
      <c r="H264" s="3" t="n"/>
    </row>
    <row r="265">
      <c r="A265" s="11" t="n"/>
      <c r="B265" s="3" t="n"/>
      <c r="D265" s="12" t="n"/>
      <c r="F265" s="3">
        <f>IF(E265="","",IFERROR(VLOOKUP(E265,Lists!$A$1:$B$7,2,FALSE),""))</f>
        <v/>
      </c>
      <c r="G265">
        <f>IF(OR(A265="",Summary!$B$4=""),"",IF(A265&lt;Summary!$B$4,"Before launch","After launch"))</f>
        <v/>
      </c>
      <c r="H265" s="3" t="n"/>
    </row>
    <row r="266">
      <c r="A266" s="11" t="n"/>
      <c r="B266" s="3" t="n"/>
      <c r="D266" s="12" t="n"/>
      <c r="F266" s="3">
        <f>IF(E266="","",IFERROR(VLOOKUP(E266,Lists!$A$1:$B$7,2,FALSE),""))</f>
        <v/>
      </c>
      <c r="G266">
        <f>IF(OR(A266="",Summary!$B$4=""),"",IF(A266&lt;Summary!$B$4,"Before launch","After launch"))</f>
        <v/>
      </c>
      <c r="H266" s="3" t="n"/>
    </row>
    <row r="267">
      <c r="A267" s="11" t="n"/>
      <c r="B267" s="3" t="n"/>
      <c r="D267" s="12" t="n"/>
      <c r="F267" s="3">
        <f>IF(E267="","",IFERROR(VLOOKUP(E267,Lists!$A$1:$B$7,2,FALSE),""))</f>
        <v/>
      </c>
      <c r="G267">
        <f>IF(OR(A267="",Summary!$B$4=""),"",IF(A267&lt;Summary!$B$4,"Before launch","After launch"))</f>
        <v/>
      </c>
      <c r="H267" s="3" t="n"/>
    </row>
    <row r="268">
      <c r="A268" s="11" t="n"/>
      <c r="B268" s="3" t="n"/>
      <c r="D268" s="12" t="n"/>
      <c r="F268" s="3">
        <f>IF(E268="","",IFERROR(VLOOKUP(E268,Lists!$A$1:$B$7,2,FALSE),""))</f>
        <v/>
      </c>
      <c r="G268">
        <f>IF(OR(A268="",Summary!$B$4=""),"",IF(A268&lt;Summary!$B$4,"Before launch","After launch"))</f>
        <v/>
      </c>
      <c r="H268" s="3" t="n"/>
    </row>
    <row r="269">
      <c r="A269" s="11" t="n"/>
      <c r="B269" s="3" t="n"/>
      <c r="D269" s="12" t="n"/>
      <c r="F269" s="3">
        <f>IF(E269="","",IFERROR(VLOOKUP(E269,Lists!$A$1:$B$7,2,FALSE),""))</f>
        <v/>
      </c>
      <c r="G269">
        <f>IF(OR(A269="",Summary!$B$4=""),"",IF(A269&lt;Summary!$B$4,"Before launch","After launch"))</f>
        <v/>
      </c>
      <c r="H269" s="3" t="n"/>
    </row>
    <row r="270">
      <c r="A270" s="11" t="n"/>
      <c r="B270" s="3" t="n"/>
      <c r="D270" s="12" t="n"/>
      <c r="F270" s="3">
        <f>IF(E270="","",IFERROR(VLOOKUP(E270,Lists!$A$1:$B$7,2,FALSE),""))</f>
        <v/>
      </c>
      <c r="G270">
        <f>IF(OR(A270="",Summary!$B$4=""),"",IF(A270&lt;Summary!$B$4,"Before launch","After launch"))</f>
        <v/>
      </c>
      <c r="H270" s="3" t="n"/>
    </row>
    <row r="271">
      <c r="A271" s="11" t="n"/>
      <c r="B271" s="3" t="n"/>
      <c r="D271" s="12" t="n"/>
      <c r="F271" s="3">
        <f>IF(E271="","",IFERROR(VLOOKUP(E271,Lists!$A$1:$B$7,2,FALSE),""))</f>
        <v/>
      </c>
      <c r="G271">
        <f>IF(OR(A271="",Summary!$B$4=""),"",IF(A271&lt;Summary!$B$4,"Before launch","After launch"))</f>
        <v/>
      </c>
      <c r="H271" s="3" t="n"/>
    </row>
    <row r="272">
      <c r="A272" s="11" t="n"/>
      <c r="B272" s="3" t="n"/>
      <c r="D272" s="12" t="n"/>
      <c r="F272" s="3">
        <f>IF(E272="","",IFERROR(VLOOKUP(E272,Lists!$A$1:$B$7,2,FALSE),""))</f>
        <v/>
      </c>
      <c r="G272">
        <f>IF(OR(A272="",Summary!$B$4=""),"",IF(A272&lt;Summary!$B$4,"Before launch","After launch"))</f>
        <v/>
      </c>
      <c r="H272" s="3" t="n"/>
    </row>
    <row r="273">
      <c r="A273" s="11" t="n"/>
      <c r="B273" s="3" t="n"/>
      <c r="D273" s="12" t="n"/>
      <c r="F273" s="3">
        <f>IF(E273="","",IFERROR(VLOOKUP(E273,Lists!$A$1:$B$7,2,FALSE),""))</f>
        <v/>
      </c>
      <c r="G273">
        <f>IF(OR(A273="",Summary!$B$4=""),"",IF(A273&lt;Summary!$B$4,"Before launch","After launch"))</f>
        <v/>
      </c>
      <c r="H273" s="3" t="n"/>
    </row>
    <row r="274">
      <c r="A274" s="11" t="n"/>
      <c r="B274" s="3" t="n"/>
      <c r="D274" s="12" t="n"/>
      <c r="F274" s="3">
        <f>IF(E274="","",IFERROR(VLOOKUP(E274,Lists!$A$1:$B$7,2,FALSE),""))</f>
        <v/>
      </c>
      <c r="G274">
        <f>IF(OR(A274="",Summary!$B$4=""),"",IF(A274&lt;Summary!$B$4,"Before launch","After launch"))</f>
        <v/>
      </c>
      <c r="H274" s="3" t="n"/>
    </row>
    <row r="275">
      <c r="A275" s="11" t="n"/>
      <c r="B275" s="3" t="n"/>
      <c r="D275" s="12" t="n"/>
      <c r="F275" s="3">
        <f>IF(E275="","",IFERROR(VLOOKUP(E275,Lists!$A$1:$B$7,2,FALSE),""))</f>
        <v/>
      </c>
      <c r="G275">
        <f>IF(OR(A275="",Summary!$B$4=""),"",IF(A275&lt;Summary!$B$4,"Before launch","After launch"))</f>
        <v/>
      </c>
      <c r="H275" s="3" t="n"/>
    </row>
    <row r="276">
      <c r="A276" s="11" t="n"/>
      <c r="B276" s="3" t="n"/>
      <c r="D276" s="12" t="n"/>
      <c r="F276" s="3">
        <f>IF(E276="","",IFERROR(VLOOKUP(E276,Lists!$A$1:$B$7,2,FALSE),""))</f>
        <v/>
      </c>
      <c r="G276">
        <f>IF(OR(A276="",Summary!$B$4=""),"",IF(A276&lt;Summary!$B$4,"Before launch","After launch"))</f>
        <v/>
      </c>
      <c r="H276" s="3" t="n"/>
    </row>
    <row r="277">
      <c r="A277" s="11" t="n"/>
      <c r="B277" s="3" t="n"/>
      <c r="D277" s="12" t="n"/>
      <c r="F277" s="3">
        <f>IF(E277="","",IFERROR(VLOOKUP(E277,Lists!$A$1:$B$7,2,FALSE),""))</f>
        <v/>
      </c>
      <c r="G277">
        <f>IF(OR(A277="",Summary!$B$4=""),"",IF(A277&lt;Summary!$B$4,"Before launch","After launch"))</f>
        <v/>
      </c>
      <c r="H277" s="3" t="n"/>
    </row>
    <row r="278">
      <c r="A278" s="11" t="n"/>
      <c r="B278" s="3" t="n"/>
      <c r="D278" s="12" t="n"/>
      <c r="F278" s="3">
        <f>IF(E278="","",IFERROR(VLOOKUP(E278,Lists!$A$1:$B$7,2,FALSE),""))</f>
        <v/>
      </c>
      <c r="G278">
        <f>IF(OR(A278="",Summary!$B$4=""),"",IF(A278&lt;Summary!$B$4,"Before launch","After launch"))</f>
        <v/>
      </c>
      <c r="H278" s="3" t="n"/>
    </row>
    <row r="279">
      <c r="A279" s="11" t="n"/>
      <c r="B279" s="3" t="n"/>
      <c r="D279" s="12" t="n"/>
      <c r="F279" s="3">
        <f>IF(E279="","",IFERROR(VLOOKUP(E279,Lists!$A$1:$B$7,2,FALSE),""))</f>
        <v/>
      </c>
      <c r="G279">
        <f>IF(OR(A279="",Summary!$B$4=""),"",IF(A279&lt;Summary!$B$4,"Before launch","After launch"))</f>
        <v/>
      </c>
      <c r="H279" s="3" t="n"/>
    </row>
    <row r="280">
      <c r="A280" s="11" t="n"/>
      <c r="B280" s="3" t="n"/>
      <c r="D280" s="12" t="n"/>
      <c r="F280" s="3">
        <f>IF(E280="","",IFERROR(VLOOKUP(E280,Lists!$A$1:$B$7,2,FALSE),""))</f>
        <v/>
      </c>
      <c r="G280">
        <f>IF(OR(A280="",Summary!$B$4=""),"",IF(A280&lt;Summary!$B$4,"Before launch","After launch"))</f>
        <v/>
      </c>
      <c r="H280" s="3" t="n"/>
    </row>
    <row r="281">
      <c r="A281" s="11" t="n"/>
      <c r="B281" s="3" t="n"/>
      <c r="D281" s="12" t="n"/>
      <c r="F281" s="3">
        <f>IF(E281="","",IFERROR(VLOOKUP(E281,Lists!$A$1:$B$7,2,FALSE),""))</f>
        <v/>
      </c>
      <c r="G281">
        <f>IF(OR(A281="",Summary!$B$4=""),"",IF(A281&lt;Summary!$B$4,"Before launch","After launch"))</f>
        <v/>
      </c>
      <c r="H281" s="3" t="n"/>
    </row>
    <row r="282">
      <c r="A282" s="11" t="n"/>
      <c r="B282" s="3" t="n"/>
      <c r="D282" s="12" t="n"/>
      <c r="F282" s="3">
        <f>IF(E282="","",IFERROR(VLOOKUP(E282,Lists!$A$1:$B$7,2,FALSE),""))</f>
        <v/>
      </c>
      <c r="G282">
        <f>IF(OR(A282="",Summary!$B$4=""),"",IF(A282&lt;Summary!$B$4,"Before launch","After launch"))</f>
        <v/>
      </c>
      <c r="H282" s="3" t="n"/>
    </row>
    <row r="283">
      <c r="A283" s="11" t="n"/>
      <c r="B283" s="3" t="n"/>
      <c r="D283" s="12" t="n"/>
      <c r="F283" s="3">
        <f>IF(E283="","",IFERROR(VLOOKUP(E283,Lists!$A$1:$B$7,2,FALSE),""))</f>
        <v/>
      </c>
      <c r="G283">
        <f>IF(OR(A283="",Summary!$B$4=""),"",IF(A283&lt;Summary!$B$4,"Before launch","After launch"))</f>
        <v/>
      </c>
      <c r="H283" s="3" t="n"/>
    </row>
    <row r="284">
      <c r="A284" s="11" t="n"/>
      <c r="B284" s="3" t="n"/>
      <c r="D284" s="12" t="n"/>
      <c r="F284" s="3">
        <f>IF(E284="","",IFERROR(VLOOKUP(E284,Lists!$A$1:$B$7,2,FALSE),""))</f>
        <v/>
      </c>
      <c r="G284">
        <f>IF(OR(A284="",Summary!$B$4=""),"",IF(A284&lt;Summary!$B$4,"Before launch","After launch"))</f>
        <v/>
      </c>
      <c r="H284" s="3" t="n"/>
    </row>
    <row r="285">
      <c r="A285" s="11" t="n"/>
      <c r="B285" s="3" t="n"/>
      <c r="D285" s="12" t="n"/>
      <c r="F285" s="3">
        <f>IF(E285="","",IFERROR(VLOOKUP(E285,Lists!$A$1:$B$7,2,FALSE),""))</f>
        <v/>
      </c>
      <c r="G285">
        <f>IF(OR(A285="",Summary!$B$4=""),"",IF(A285&lt;Summary!$B$4,"Before launch","After launch"))</f>
        <v/>
      </c>
      <c r="H285" s="3" t="n"/>
    </row>
    <row r="286">
      <c r="A286" s="11" t="n"/>
      <c r="B286" s="3" t="n"/>
      <c r="D286" s="12" t="n"/>
      <c r="F286" s="3">
        <f>IF(E286="","",IFERROR(VLOOKUP(E286,Lists!$A$1:$B$7,2,FALSE),""))</f>
        <v/>
      </c>
      <c r="G286">
        <f>IF(OR(A286="",Summary!$B$4=""),"",IF(A286&lt;Summary!$B$4,"Before launch","After launch"))</f>
        <v/>
      </c>
      <c r="H286" s="3" t="n"/>
    </row>
    <row r="287">
      <c r="A287" s="11" t="n"/>
      <c r="B287" s="3" t="n"/>
      <c r="D287" s="12" t="n"/>
      <c r="F287" s="3">
        <f>IF(E287="","",IFERROR(VLOOKUP(E287,Lists!$A$1:$B$7,2,FALSE),""))</f>
        <v/>
      </c>
      <c r="G287">
        <f>IF(OR(A287="",Summary!$B$4=""),"",IF(A287&lt;Summary!$B$4,"Before launch","After launch"))</f>
        <v/>
      </c>
      <c r="H287" s="3" t="n"/>
    </row>
    <row r="288">
      <c r="A288" s="11" t="n"/>
      <c r="B288" s="3" t="n"/>
      <c r="D288" s="12" t="n"/>
      <c r="F288" s="3">
        <f>IF(E288="","",IFERROR(VLOOKUP(E288,Lists!$A$1:$B$7,2,FALSE),""))</f>
        <v/>
      </c>
      <c r="G288">
        <f>IF(OR(A288="",Summary!$B$4=""),"",IF(A288&lt;Summary!$B$4,"Before launch","After launch"))</f>
        <v/>
      </c>
      <c r="H288" s="3" t="n"/>
    </row>
    <row r="289">
      <c r="A289" s="11" t="n"/>
      <c r="B289" s="3" t="n"/>
      <c r="D289" s="12" t="n"/>
      <c r="F289" s="3">
        <f>IF(E289="","",IFERROR(VLOOKUP(E289,Lists!$A$1:$B$7,2,FALSE),""))</f>
        <v/>
      </c>
      <c r="G289">
        <f>IF(OR(A289="",Summary!$B$4=""),"",IF(A289&lt;Summary!$B$4,"Before launch","After launch"))</f>
        <v/>
      </c>
      <c r="H289" s="3" t="n"/>
    </row>
    <row r="290">
      <c r="A290" s="11" t="n"/>
      <c r="B290" s="3" t="n"/>
      <c r="D290" s="12" t="n"/>
      <c r="F290" s="3">
        <f>IF(E290="","",IFERROR(VLOOKUP(E290,Lists!$A$1:$B$7,2,FALSE),""))</f>
        <v/>
      </c>
      <c r="G290">
        <f>IF(OR(A290="",Summary!$B$4=""),"",IF(A290&lt;Summary!$B$4,"Before launch","After launch"))</f>
        <v/>
      </c>
      <c r="H290" s="3" t="n"/>
    </row>
    <row r="291">
      <c r="A291" s="11" t="n"/>
      <c r="B291" s="3" t="n"/>
      <c r="D291" s="12" t="n"/>
      <c r="F291" s="3">
        <f>IF(E291="","",IFERROR(VLOOKUP(E291,Lists!$A$1:$B$7,2,FALSE),""))</f>
        <v/>
      </c>
      <c r="G291">
        <f>IF(OR(A291="",Summary!$B$4=""),"",IF(A291&lt;Summary!$B$4,"Before launch","After launch"))</f>
        <v/>
      </c>
      <c r="H291" s="3" t="n"/>
    </row>
    <row r="292">
      <c r="A292" s="11" t="n"/>
      <c r="B292" s="3" t="n"/>
      <c r="D292" s="12" t="n"/>
      <c r="F292" s="3">
        <f>IF(E292="","",IFERROR(VLOOKUP(E292,Lists!$A$1:$B$7,2,FALSE),""))</f>
        <v/>
      </c>
      <c r="G292">
        <f>IF(OR(A292="",Summary!$B$4=""),"",IF(A292&lt;Summary!$B$4,"Before launch","After launch"))</f>
        <v/>
      </c>
      <c r="H292" s="3" t="n"/>
    </row>
    <row r="293">
      <c r="A293" s="11" t="n"/>
      <c r="B293" s="3" t="n"/>
      <c r="D293" s="12" t="n"/>
      <c r="F293" s="3">
        <f>IF(E293="","",IFERROR(VLOOKUP(E293,Lists!$A$1:$B$7,2,FALSE),""))</f>
        <v/>
      </c>
      <c r="G293">
        <f>IF(OR(A293="",Summary!$B$4=""),"",IF(A293&lt;Summary!$B$4,"Before launch","After launch"))</f>
        <v/>
      </c>
      <c r="H293" s="3" t="n"/>
    </row>
    <row r="294">
      <c r="A294" s="11" t="n"/>
      <c r="B294" s="3" t="n"/>
      <c r="D294" s="12" t="n"/>
      <c r="F294" s="3">
        <f>IF(E294="","",IFERROR(VLOOKUP(E294,Lists!$A$1:$B$7,2,FALSE),""))</f>
        <v/>
      </c>
      <c r="G294">
        <f>IF(OR(A294="",Summary!$B$4=""),"",IF(A294&lt;Summary!$B$4,"Before launch","After launch"))</f>
        <v/>
      </c>
      <c r="H294" s="3" t="n"/>
    </row>
    <row r="295">
      <c r="A295" s="11" t="n"/>
      <c r="B295" s="3" t="n"/>
      <c r="D295" s="12" t="n"/>
      <c r="F295" s="3">
        <f>IF(E295="","",IFERROR(VLOOKUP(E295,Lists!$A$1:$B$7,2,FALSE),""))</f>
        <v/>
      </c>
      <c r="G295">
        <f>IF(OR(A295="",Summary!$B$4=""),"",IF(A295&lt;Summary!$B$4,"Before launch","After launch"))</f>
        <v/>
      </c>
      <c r="H295" s="3" t="n"/>
    </row>
    <row r="296">
      <c r="A296" s="11" t="n"/>
      <c r="B296" s="3" t="n"/>
      <c r="D296" s="12" t="n"/>
      <c r="F296" s="3">
        <f>IF(E296="","",IFERROR(VLOOKUP(E296,Lists!$A$1:$B$7,2,FALSE),""))</f>
        <v/>
      </c>
      <c r="G296">
        <f>IF(OR(A296="",Summary!$B$4=""),"",IF(A296&lt;Summary!$B$4,"Before launch","After launch"))</f>
        <v/>
      </c>
      <c r="H296" s="3" t="n"/>
    </row>
    <row r="297">
      <c r="A297" s="11" t="n"/>
      <c r="B297" s="3" t="n"/>
      <c r="D297" s="12" t="n"/>
      <c r="F297" s="3">
        <f>IF(E297="","",IFERROR(VLOOKUP(E297,Lists!$A$1:$B$7,2,FALSE),""))</f>
        <v/>
      </c>
      <c r="G297">
        <f>IF(OR(A297="",Summary!$B$4=""),"",IF(A297&lt;Summary!$B$4,"Before launch","After launch"))</f>
        <v/>
      </c>
      <c r="H297" s="3" t="n"/>
    </row>
    <row r="298">
      <c r="A298" s="11" t="n"/>
      <c r="B298" s="3" t="n"/>
      <c r="D298" s="12" t="n"/>
      <c r="F298" s="3">
        <f>IF(E298="","",IFERROR(VLOOKUP(E298,Lists!$A$1:$B$7,2,FALSE),""))</f>
        <v/>
      </c>
      <c r="G298">
        <f>IF(OR(A298="",Summary!$B$4=""),"",IF(A298&lt;Summary!$B$4,"Before launch","After launch"))</f>
        <v/>
      </c>
      <c r="H298" s="3" t="n"/>
    </row>
    <row r="299">
      <c r="A299" s="11" t="n"/>
      <c r="B299" s="3" t="n"/>
      <c r="D299" s="12" t="n"/>
      <c r="F299" s="3">
        <f>IF(E299="","",IFERROR(VLOOKUP(E299,Lists!$A$1:$B$7,2,FALSE),""))</f>
        <v/>
      </c>
      <c r="G299">
        <f>IF(OR(A299="",Summary!$B$4=""),"",IF(A299&lt;Summary!$B$4,"Before launch","After launch"))</f>
        <v/>
      </c>
      <c r="H299" s="3" t="n"/>
    </row>
    <row r="300">
      <c r="A300" s="11" t="n"/>
      <c r="B300" s="3" t="n"/>
      <c r="D300" s="12" t="n"/>
      <c r="F300" s="3">
        <f>IF(E300="","",IFERROR(VLOOKUP(E300,Lists!$A$1:$B$7,2,FALSE),""))</f>
        <v/>
      </c>
      <c r="G300">
        <f>IF(OR(A300="",Summary!$B$4=""),"",IF(A300&lt;Summary!$B$4,"Before launch","After launch"))</f>
        <v/>
      </c>
      <c r="H300" s="3" t="n"/>
    </row>
    <row r="301">
      <c r="A301" s="11" t="n"/>
      <c r="B301" s="3" t="n"/>
      <c r="D301" s="12" t="n"/>
      <c r="F301" s="3">
        <f>IF(E301="","",IFERROR(VLOOKUP(E301,Lists!$A$1:$B$7,2,FALSE),""))</f>
        <v/>
      </c>
      <c r="G301">
        <f>IF(OR(A301="",Summary!$B$4=""),"",IF(A301&lt;Summary!$B$4,"Before launch","After launch"))</f>
        <v/>
      </c>
      <c r="H301" s="3" t="n"/>
    </row>
  </sheetData>
  <dataValidations count="1">
    <dataValidation sqref="E2:E301" showDropDown="0" showInputMessage="0" showErrorMessage="0" allowBlank="1" type="list">
      <formula1>Lists!$A$1:$A$7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13" t="inlineStr">
        <is>
          <t>Startup cost summary</t>
        </is>
      </c>
    </row>
    <row r="2">
      <c r="A2" s="14" t="inlineStr">
        <is>
          <t>Estimates only. Your CPA decides the final treatment.</t>
        </is>
      </c>
    </row>
    <row r="4">
      <c r="A4" s="15" t="inlineStr">
        <is>
          <t>Placed in service (ready and available for rent)</t>
        </is>
      </c>
      <c r="B4" s="16" t="n">
        <v>46174</v>
      </c>
    </row>
    <row r="6" ht="30" customHeight="1">
      <c r="A6" s="6" t="inlineStr">
        <is>
          <t>Category</t>
        </is>
      </c>
      <c r="B6" s="6" t="inlineStr">
        <is>
          <t>Total ($)</t>
        </is>
      </c>
      <c r="C6" s="6" t="inlineStr">
        <is>
          <t>Likely tax treatment</t>
        </is>
      </c>
    </row>
    <row r="7">
      <c r="A7" s="17" t="inlineStr">
        <is>
          <t>Furniture or appliance over $2,500</t>
        </is>
      </c>
      <c r="B7" s="18">
        <f>SUMIF(Costs!$E:$E,A7,Costs!$D:$D)</f>
        <v/>
      </c>
      <c r="C7" s="19" t="inlineStr">
        <is>
          <t>Depreciate over 5 years; bonus depreciation may apply</t>
        </is>
      </c>
    </row>
    <row r="8">
      <c r="A8" s="17" t="inlineStr">
        <is>
          <t>Item or invoice of $2,500 or less</t>
        </is>
      </c>
      <c r="B8" s="18">
        <f>SUMIF(Costs!$E:$E,A8,Costs!$D:$D)</f>
        <v/>
      </c>
      <c r="C8" s="19" t="inlineStr">
        <is>
          <t>Expense under the de minimis safe harbor (if elected)</t>
        </is>
      </c>
    </row>
    <row r="9">
      <c r="A9" s="17" t="inlineStr">
        <is>
          <t>Renovation or improvement before launch</t>
        </is>
      </c>
      <c r="B9" s="18">
        <f>SUMIF(Costs!$E:$E,A9,Costs!$D:$D)</f>
        <v/>
      </c>
      <c r="C9" s="19" t="inlineStr">
        <is>
          <t>Capitalize: add to the property's basis</t>
        </is>
      </c>
    </row>
    <row r="10">
      <c r="A10" s="17" t="inlineStr">
        <is>
          <t>Closing cost to buy the property</t>
        </is>
      </c>
      <c r="B10" s="18">
        <f>SUMIF(Costs!$E:$E,A10,Costs!$D:$D)</f>
        <v/>
      </c>
      <c r="C10" s="19" t="inlineStr">
        <is>
          <t>Capitalize: add to the property's basis</t>
        </is>
      </c>
    </row>
    <row r="11">
      <c r="A11" s="17" t="inlineStr">
        <is>
          <t>Start-up cost (research, pre-launch marketing, setup)</t>
        </is>
      </c>
      <c r="B11" s="18">
        <f>SUMIF(Costs!$E:$E,A11,Costs!$D:$D)</f>
        <v/>
      </c>
      <c r="C11" s="19" t="inlineStr">
        <is>
          <t>Start-up cost: up to $5,000 first year, rest over 180 months</t>
        </is>
      </c>
    </row>
    <row r="12">
      <c r="A12" s="17" t="inlineStr">
        <is>
          <t>Operating expense after launch</t>
        </is>
      </c>
      <c r="B12" s="18">
        <f>SUMIF(Costs!$E:$E,A12,Costs!$D:$D)</f>
        <v/>
      </c>
      <c r="C12" s="19" t="inlineStr">
        <is>
          <t>Deduct as a rental expense</t>
        </is>
      </c>
    </row>
    <row r="13">
      <c r="A13" s="17" t="inlineStr">
        <is>
          <t>Interest, property tax or utilities before launch</t>
        </is>
      </c>
      <c r="B13" s="18">
        <f>SUMIF(Costs!$E:$E,A13,Costs!$D:$D)</f>
        <v/>
      </c>
      <c r="C13" s="19" t="inlineStr">
        <is>
          <t>Ask your CPA</t>
        </is>
      </c>
    </row>
    <row r="14">
      <c r="A14" s="15" t="inlineStr">
        <is>
          <t>Total</t>
        </is>
      </c>
      <c r="B14" s="20">
        <f>SUM(B7:B13)</f>
        <v/>
      </c>
    </row>
    <row r="16">
      <c r="A16" s="21" t="inlineStr">
        <is>
          <t>Start-up cost estimate (Section 195)</t>
        </is>
      </c>
    </row>
    <row r="17">
      <c r="A17" s="17" t="inlineStr">
        <is>
          <t>Total start-up costs</t>
        </is>
      </c>
      <c r="B17" s="18">
        <f>B11</f>
        <v/>
      </c>
    </row>
    <row r="18">
      <c r="A18" s="17" t="inlineStr">
        <is>
          <t>First-year deduction (up to $5,000, reduced by costs over $50,000)</t>
        </is>
      </c>
      <c r="B18" s="18">
        <f>MIN(B17,MAX(0,5000-MAX(0,B17-50000)))</f>
        <v/>
      </c>
    </row>
    <row r="19">
      <c r="A19" s="17" t="inlineStr">
        <is>
          <t>Left to amortize over 180 months</t>
        </is>
      </c>
      <c r="B19" s="18">
        <f>B17-B18</f>
        <v/>
      </c>
    </row>
    <row r="20">
      <c r="A20" s="17" t="inlineStr">
        <is>
          <t>Monthly amortization</t>
        </is>
      </c>
      <c r="B20" s="18">
        <f>B19/180</f>
        <v/>
      </c>
    </row>
    <row r="21">
      <c r="A21" s="17" t="inlineStr">
        <is>
          <t>Months in service in the first year</t>
        </is>
      </c>
      <c r="B21" s="22">
        <f>IF(B4="","",13-MONTH(B4))</f>
        <v/>
      </c>
    </row>
    <row r="22">
      <c r="A22" s="17" t="inlineStr">
        <is>
          <t>First-year amortization</t>
        </is>
      </c>
      <c r="B22" s="18">
        <f>IF(B21="","",B20*B21)</f>
        <v/>
      </c>
    </row>
    <row r="23">
      <c r="A23" s="23" t="inlineStr">
        <is>
          <t>Estimated first-year start-up deduction</t>
        </is>
      </c>
      <c r="B23" s="24">
        <f>IF(B21="","",B18+B22)</f>
        <v/>
      </c>
    </row>
    <row r="25">
      <c r="A25" s="14" t="inlineStr">
        <is>
          <t>Applies only if the rental is an active trade or business and you make the election on your return for the year it began.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2026-09-27T22:51:42Z</dcterms:created>
  <dcterms:modified xmlns:dcterms="http://purl.org/dc/terms/" xmlns:xsi="http://www.w3.org/2001/XMLSchema-instance" xsi:type="dcterms:W3CDTF">2026-09-27T22:51:42Z</dcterms:modified>
</cp:coreProperties>
</file>